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18195" windowHeight="11760"/>
  </bookViews>
  <sheets>
    <sheet name="Лист2" sheetId="1" r:id="rId1"/>
    <sheet name="Лист1" sheetId="2" r:id="rId2"/>
  </sheets>
  <definedNames>
    <definedName name="_xlnm._FilterDatabase" localSheetId="0" hidden="1">Лист2!$A$1:$E$1</definedName>
  </definedNames>
  <calcPr calcId="125725"/>
</workbook>
</file>

<file path=xl/calcChain.xml><?xml version="1.0" encoding="utf-8"?>
<calcChain xmlns="http://schemas.openxmlformats.org/spreadsheetml/2006/main">
  <c r="D2" i="1"/>
  <c r="E22"/>
  <c r="E21"/>
  <c r="C14"/>
  <c r="E14" s="1"/>
  <c r="C13"/>
  <c r="E13" s="1"/>
  <c r="C16"/>
  <c r="E16" s="1"/>
  <c r="E20"/>
  <c r="C10"/>
  <c r="E5"/>
  <c r="E7"/>
  <c r="E12"/>
  <c r="E8"/>
  <c r="E23"/>
  <c r="E11"/>
  <c r="J9"/>
  <c r="C19" s="1"/>
  <c r="E19" s="1"/>
  <c r="E3"/>
  <c r="E4"/>
  <c r="E15"/>
  <c r="E17"/>
  <c r="E6"/>
  <c r="E18"/>
  <c r="E9"/>
  <c r="E2" l="1"/>
  <c r="C2"/>
  <c r="J13"/>
  <c r="E10"/>
</calcChain>
</file>

<file path=xl/sharedStrings.xml><?xml version="1.0" encoding="utf-8"?>
<sst xmlns="http://schemas.openxmlformats.org/spreadsheetml/2006/main" count="62" uniqueCount="62">
  <si>
    <t>Раздел</t>
  </si>
  <si>
    <t>Название наздела</t>
  </si>
  <si>
    <t>Кол-во МСП из пострадавших отраслей</t>
  </si>
  <si>
    <t>Кол-во МСП</t>
  </si>
  <si>
    <t>Кол-во МПС за вычетом пострадавших</t>
  </si>
  <si>
    <t>Авиаперевозки, аэропортовая деятельность, автоперевозки</t>
  </si>
  <si>
    <t>A</t>
  </si>
  <si>
    <t>Сельское, лесное хозяйство, охота, рыболовство и рыбоводство</t>
  </si>
  <si>
    <t>Гостиничный бизнес</t>
  </si>
  <si>
    <t>B</t>
  </si>
  <si>
    <t>Добыча полезных ископаемых</t>
  </si>
  <si>
    <t>Деятельность в области здравоохранения</t>
  </si>
  <si>
    <t>C</t>
  </si>
  <si>
    <t>Обрабатывающие производства</t>
  </si>
  <si>
    <t>Деятельность организаций дополнительного образования, негосударственных образовательных учреждений</t>
  </si>
  <si>
    <t>D</t>
  </si>
  <si>
    <t>Обеспечение электрической энергией, газом и паром; кондиционирование воздуха</t>
  </si>
  <si>
    <t>Деятельность по организации конференций и выставок</t>
  </si>
  <si>
    <t>E</t>
  </si>
  <si>
    <t>Водоснабжение; водоотведение, организация сбора и утилизации отходов, деятельность по ликвидации загрязнений</t>
  </si>
  <si>
    <t>Деятельность по предоставлению бытовых услуг населению (ремонт, стирка, химчистка, услуги парикмахерских и салонов красоты)</t>
  </si>
  <si>
    <t>F</t>
  </si>
  <si>
    <t>Строительство</t>
  </si>
  <si>
    <t>Деятельность туристических агентств и прочих организаций, предоставляющих услуги в сфере туризма</t>
  </si>
  <si>
    <t>G</t>
  </si>
  <si>
    <t>Торговля оптовая и розничная; ремонт автотранспортных средств и мотоциклов</t>
  </si>
  <si>
    <t>Культура, организация досуга и развлечений</t>
  </si>
  <si>
    <t>H</t>
  </si>
  <si>
    <t>Транспортировка и хранение</t>
  </si>
  <si>
    <t>Общественное питание</t>
  </si>
  <si>
    <t>I</t>
  </si>
  <si>
    <t>Деятельность гостиниц и предприятий общественного питания</t>
  </si>
  <si>
    <t>Розничная торговля непродовольственными товарами</t>
  </si>
  <si>
    <t>J</t>
  </si>
  <si>
    <t>Деятельность в области информации и связи</t>
  </si>
  <si>
    <t>Физкультурно-оздоровительная деятельность и спорт</t>
  </si>
  <si>
    <t>K</t>
  </si>
  <si>
    <t>Деятельность финансовая и страховая</t>
  </si>
  <si>
    <t>L</t>
  </si>
  <si>
    <t>Деятельность по операциям с недвижимым имуществом</t>
  </si>
  <si>
    <t>M</t>
  </si>
  <si>
    <t>Деятельность профессиональная, научная и техническая</t>
  </si>
  <si>
    <t>N</t>
  </si>
  <si>
    <t>Деятельность административная и сопутствующие дополнительные услуги</t>
  </si>
  <si>
    <t>O</t>
  </si>
  <si>
    <t>Государственное управление и обеспечение военной безопасности; социальное обеспечение</t>
  </si>
  <si>
    <t>P</t>
  </si>
  <si>
    <t>Образование</t>
  </si>
  <si>
    <t>Q</t>
  </si>
  <si>
    <t>Деятельность в области здравоохранения и социальных услуг</t>
  </si>
  <si>
    <t>R</t>
  </si>
  <si>
    <t>Деятельность в области культуры, спорта, организации досуга и развлечений</t>
  </si>
  <si>
    <t>S</t>
  </si>
  <si>
    <t>Предоставление прочих видов услуг</t>
  </si>
  <si>
    <t>T</t>
  </si>
  <si>
    <t>Деятельность домашних хозяйств как работодателей; недифференцированная деятельность частных домашних хозяйств</t>
  </si>
  <si>
    <t>U</t>
  </si>
  <si>
    <t>Деятельность экстерриториальных организаций и органов</t>
  </si>
  <si>
    <t>ИТОГО</t>
  </si>
  <si>
    <t>Кол-во МСП, претендующих на поддержку</t>
  </si>
  <si>
    <t>Всего</t>
  </si>
  <si>
    <t>Список наиболее пострадавших от коронавируса макроотраслей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</si>
</sst>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0.0%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1" applyNumberFormat="1" applyFont="1" applyAlignment="1">
      <alignment horizontal="center" vertical="center"/>
    </xf>
    <xf numFmtId="0" fontId="3" fillId="2" borderId="0" xfId="2" applyFill="1" applyAlignment="1">
      <alignment vertical="center" wrapText="1"/>
    </xf>
    <xf numFmtId="0" fontId="3" fillId="0" borderId="1" xfId="2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164" fontId="0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0" fontId="3" fillId="3" borderId="0" xfId="2" applyFill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164" fontId="4" fillId="0" borderId="1" xfId="2" applyNumberFormat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5" borderId="1" xfId="0" applyFont="1" applyFill="1" applyBorder="1" applyAlignment="1">
      <alignment vertical="center"/>
    </xf>
    <xf numFmtId="164" fontId="6" fillId="5" borderId="1" xfId="1" applyNumberFormat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vertical="center"/>
    </xf>
    <xf numFmtId="164" fontId="2" fillId="5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9" fontId="0" fillId="0" borderId="0" xfId="3" applyFont="1"/>
    <xf numFmtId="165" fontId="0" fillId="0" borderId="0" xfId="3" applyNumberFormat="1" applyFont="1"/>
  </cellXfs>
  <cellStyles count="4">
    <cellStyle name="Гиперссылка" xfId="2" builtinId="8"/>
    <cellStyle name="Обычный" xfId="0" builtinId="0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&#1086;&#1082;&#1074;&#1101;&#1076;-2.&#1088;&#1092;/" TargetMode="External"/><Relationship Id="rId13" Type="http://schemas.openxmlformats.org/officeDocument/2006/relationships/hyperlink" Target="http://&#1086;&#1082;&#1074;&#1101;&#1076;-2.&#1088;&#1092;/" TargetMode="External"/><Relationship Id="rId18" Type="http://schemas.openxmlformats.org/officeDocument/2006/relationships/hyperlink" Target="http://&#1086;&#1082;&#1074;&#1101;&#1076;-2.&#1088;&#1092;/" TargetMode="External"/><Relationship Id="rId26" Type="http://schemas.openxmlformats.org/officeDocument/2006/relationships/hyperlink" Target="http://&#1086;&#1082;&#1074;&#1101;&#1076;-2.&#1088;&#1092;/" TargetMode="External"/><Relationship Id="rId39" Type="http://schemas.openxmlformats.org/officeDocument/2006/relationships/hyperlink" Target="http://&#1086;&#1082;&#1074;&#1101;&#1076;-2.&#1088;&#1092;/" TargetMode="External"/><Relationship Id="rId3" Type="http://schemas.openxmlformats.org/officeDocument/2006/relationships/hyperlink" Target="http://&#1086;&#1082;&#1074;&#1101;&#1076;-2.&#1088;&#1092;/" TargetMode="External"/><Relationship Id="rId21" Type="http://schemas.openxmlformats.org/officeDocument/2006/relationships/hyperlink" Target="http://&#1086;&#1082;&#1074;&#1101;&#1076;-2.&#1088;&#1092;/" TargetMode="External"/><Relationship Id="rId34" Type="http://schemas.openxmlformats.org/officeDocument/2006/relationships/hyperlink" Target="http://&#1086;&#1082;&#1074;&#1101;&#1076;-2.&#1088;&#1092;/" TargetMode="External"/><Relationship Id="rId42" Type="http://schemas.openxmlformats.org/officeDocument/2006/relationships/hyperlink" Target="http://&#1086;&#1082;&#1074;&#1101;&#1076;-2.&#1088;&#1092;/" TargetMode="External"/><Relationship Id="rId7" Type="http://schemas.openxmlformats.org/officeDocument/2006/relationships/hyperlink" Target="http://&#1086;&#1082;&#1074;&#1101;&#1076;-2.&#1088;&#1092;/" TargetMode="External"/><Relationship Id="rId12" Type="http://schemas.openxmlformats.org/officeDocument/2006/relationships/hyperlink" Target="http://&#1086;&#1082;&#1074;&#1101;&#1076;-2.&#1088;&#1092;/" TargetMode="External"/><Relationship Id="rId17" Type="http://schemas.openxmlformats.org/officeDocument/2006/relationships/hyperlink" Target="http://&#1086;&#1082;&#1074;&#1101;&#1076;-2.&#1088;&#1092;/" TargetMode="External"/><Relationship Id="rId25" Type="http://schemas.openxmlformats.org/officeDocument/2006/relationships/hyperlink" Target="http://&#1086;&#1082;&#1074;&#1101;&#1076;-2.&#1088;&#1092;/" TargetMode="External"/><Relationship Id="rId33" Type="http://schemas.openxmlformats.org/officeDocument/2006/relationships/hyperlink" Target="http://&#1086;&#1082;&#1074;&#1101;&#1076;-2.&#1088;&#1092;/" TargetMode="External"/><Relationship Id="rId38" Type="http://schemas.openxmlformats.org/officeDocument/2006/relationships/hyperlink" Target="http://&#1086;&#1082;&#1074;&#1101;&#1076;-2.&#1088;&#1092;/" TargetMode="External"/><Relationship Id="rId2" Type="http://schemas.openxmlformats.org/officeDocument/2006/relationships/hyperlink" Target="http://&#1086;&#1082;&#1074;&#1101;&#1076;-2.&#1088;&#1092;/" TargetMode="External"/><Relationship Id="rId16" Type="http://schemas.openxmlformats.org/officeDocument/2006/relationships/hyperlink" Target="http://&#1086;&#1082;&#1074;&#1101;&#1076;-2.&#1088;&#1092;/" TargetMode="External"/><Relationship Id="rId20" Type="http://schemas.openxmlformats.org/officeDocument/2006/relationships/hyperlink" Target="http://&#1086;&#1082;&#1074;&#1101;&#1076;-2.&#1088;&#1092;/" TargetMode="External"/><Relationship Id="rId29" Type="http://schemas.openxmlformats.org/officeDocument/2006/relationships/hyperlink" Target="http://&#1086;&#1082;&#1074;&#1101;&#1076;-2.&#1088;&#1092;/" TargetMode="External"/><Relationship Id="rId41" Type="http://schemas.openxmlformats.org/officeDocument/2006/relationships/hyperlink" Target="http://&#1086;&#1082;&#1074;&#1101;&#1076;-2.&#1088;&#1092;/" TargetMode="External"/><Relationship Id="rId1" Type="http://schemas.openxmlformats.org/officeDocument/2006/relationships/hyperlink" Target="http://&#1086;&#1082;&#1074;&#1101;&#1076;-2.&#1088;&#1092;/" TargetMode="External"/><Relationship Id="rId6" Type="http://schemas.openxmlformats.org/officeDocument/2006/relationships/hyperlink" Target="http://&#1086;&#1082;&#1074;&#1101;&#1076;-2.&#1088;&#1092;/" TargetMode="External"/><Relationship Id="rId11" Type="http://schemas.openxmlformats.org/officeDocument/2006/relationships/hyperlink" Target="http://&#1086;&#1082;&#1074;&#1101;&#1076;-2.&#1088;&#1092;/" TargetMode="External"/><Relationship Id="rId24" Type="http://schemas.openxmlformats.org/officeDocument/2006/relationships/hyperlink" Target="http://&#1086;&#1082;&#1074;&#1101;&#1076;-2.&#1088;&#1092;/" TargetMode="External"/><Relationship Id="rId32" Type="http://schemas.openxmlformats.org/officeDocument/2006/relationships/hyperlink" Target="http://&#1086;&#1082;&#1074;&#1101;&#1076;-2.&#1088;&#1092;/" TargetMode="External"/><Relationship Id="rId37" Type="http://schemas.openxmlformats.org/officeDocument/2006/relationships/hyperlink" Target="http://&#1086;&#1082;&#1074;&#1101;&#1076;-2.&#1088;&#1092;/" TargetMode="External"/><Relationship Id="rId40" Type="http://schemas.openxmlformats.org/officeDocument/2006/relationships/hyperlink" Target="http://&#1086;&#1082;&#1074;&#1101;&#1076;-2.&#1088;&#1092;/" TargetMode="External"/><Relationship Id="rId5" Type="http://schemas.openxmlformats.org/officeDocument/2006/relationships/hyperlink" Target="http://&#1086;&#1082;&#1074;&#1101;&#1076;-2.&#1088;&#1092;/" TargetMode="External"/><Relationship Id="rId15" Type="http://schemas.openxmlformats.org/officeDocument/2006/relationships/hyperlink" Target="http://&#1086;&#1082;&#1074;&#1101;&#1076;-2.&#1088;&#1092;/" TargetMode="External"/><Relationship Id="rId23" Type="http://schemas.openxmlformats.org/officeDocument/2006/relationships/hyperlink" Target="http://&#1086;&#1082;&#1074;&#1101;&#1076;-2.&#1088;&#1092;/" TargetMode="External"/><Relationship Id="rId28" Type="http://schemas.openxmlformats.org/officeDocument/2006/relationships/hyperlink" Target="http://&#1086;&#1082;&#1074;&#1101;&#1076;-2.&#1088;&#1092;/" TargetMode="External"/><Relationship Id="rId36" Type="http://schemas.openxmlformats.org/officeDocument/2006/relationships/hyperlink" Target="http://&#1086;&#1082;&#1074;&#1101;&#1076;-2.&#1088;&#1092;/" TargetMode="External"/><Relationship Id="rId10" Type="http://schemas.openxmlformats.org/officeDocument/2006/relationships/hyperlink" Target="http://&#1086;&#1082;&#1074;&#1101;&#1076;-2.&#1088;&#1092;/" TargetMode="External"/><Relationship Id="rId19" Type="http://schemas.openxmlformats.org/officeDocument/2006/relationships/hyperlink" Target="http://&#1086;&#1082;&#1074;&#1101;&#1076;-2.&#1088;&#1092;/" TargetMode="External"/><Relationship Id="rId31" Type="http://schemas.openxmlformats.org/officeDocument/2006/relationships/hyperlink" Target="http://&#1086;&#1082;&#1074;&#1101;&#1076;-2.&#1088;&#1092;/" TargetMode="External"/><Relationship Id="rId4" Type="http://schemas.openxmlformats.org/officeDocument/2006/relationships/hyperlink" Target="http://&#1086;&#1082;&#1074;&#1101;&#1076;-2.&#1088;&#1092;/" TargetMode="External"/><Relationship Id="rId9" Type="http://schemas.openxmlformats.org/officeDocument/2006/relationships/hyperlink" Target="http://&#1086;&#1082;&#1074;&#1101;&#1076;-2.&#1088;&#1092;/" TargetMode="External"/><Relationship Id="rId14" Type="http://schemas.openxmlformats.org/officeDocument/2006/relationships/hyperlink" Target="http://&#1086;&#1082;&#1074;&#1101;&#1076;-2.&#1088;&#1092;/" TargetMode="External"/><Relationship Id="rId22" Type="http://schemas.openxmlformats.org/officeDocument/2006/relationships/hyperlink" Target="http://&#1086;&#1082;&#1074;&#1101;&#1076;-2.&#1088;&#1092;/" TargetMode="External"/><Relationship Id="rId27" Type="http://schemas.openxmlformats.org/officeDocument/2006/relationships/hyperlink" Target="http://&#1086;&#1082;&#1074;&#1101;&#1076;-2.&#1088;&#1092;/" TargetMode="External"/><Relationship Id="rId30" Type="http://schemas.openxmlformats.org/officeDocument/2006/relationships/hyperlink" Target="http://&#1086;&#1082;&#1074;&#1101;&#1076;-2.&#1088;&#1092;/" TargetMode="External"/><Relationship Id="rId35" Type="http://schemas.openxmlformats.org/officeDocument/2006/relationships/hyperlink" Target="http://&#1086;&#1082;&#1074;&#1101;&#1076;-2.&#1088;&#1092;/" TargetMode="External"/><Relationship Id="rId4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G5" sqref="G5"/>
    </sheetView>
  </sheetViews>
  <sheetFormatPr defaultRowHeight="28.5" customHeight="1"/>
  <cols>
    <col min="1" max="1" width="7.7109375" style="12" customWidth="1"/>
    <col min="2" max="2" width="39.42578125" style="24" customWidth="1"/>
    <col min="3" max="3" width="18.7109375" style="25" customWidth="1"/>
    <col min="4" max="4" width="18.7109375" style="13" customWidth="1"/>
    <col min="5" max="5" width="18.7109375" style="12" customWidth="1"/>
    <col min="6" max="7" width="9.140625" style="12"/>
    <col min="8" max="8" width="4.42578125" style="12" customWidth="1"/>
    <col min="9" max="9" width="40.28515625" style="12" customWidth="1"/>
    <col min="10" max="10" width="16" style="12" customWidth="1"/>
    <col min="11" max="11" width="14.42578125" style="12" customWidth="1"/>
    <col min="12" max="16384" width="9.140625" style="12"/>
  </cols>
  <sheetData>
    <row r="1" spans="1:11" s="1" customFormat="1" ht="4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I1" s="1" t="s">
        <v>61</v>
      </c>
      <c r="J1" s="1" t="s">
        <v>59</v>
      </c>
    </row>
    <row r="2" spans="1:11" ht="28.5" customHeight="1">
      <c r="A2" s="19"/>
      <c r="B2" s="20" t="s">
        <v>58</v>
      </c>
      <c r="C2" s="21">
        <f>SUM(C1:C1)</f>
        <v>0</v>
      </c>
      <c r="D2" s="22">
        <f>SUM(D1:D1)</f>
        <v>0</v>
      </c>
      <c r="E2" s="23">
        <f>SUM(E1:E1)</f>
        <v>0</v>
      </c>
      <c r="I2" s="6" t="s">
        <v>5</v>
      </c>
      <c r="J2" s="7">
        <v>478645</v>
      </c>
    </row>
    <row r="3" spans="1:11" ht="28.5" customHeight="1">
      <c r="A3" s="8" t="s">
        <v>24</v>
      </c>
      <c r="B3" s="15" t="s">
        <v>25</v>
      </c>
      <c r="C3" s="16">
        <v>670404</v>
      </c>
      <c r="D3" s="11">
        <v>2117578</v>
      </c>
      <c r="E3" s="11">
        <f t="shared" ref="E3:E23" si="0">D3-C3</f>
        <v>1447174</v>
      </c>
      <c r="I3" s="6" t="s">
        <v>8</v>
      </c>
      <c r="J3" s="13">
        <v>26628</v>
      </c>
    </row>
    <row r="4" spans="1:11" ht="28.5" customHeight="1">
      <c r="A4" s="14" t="s">
        <v>21</v>
      </c>
      <c r="B4" s="9" t="s">
        <v>22</v>
      </c>
      <c r="C4" s="10"/>
      <c r="D4" s="11">
        <v>556720</v>
      </c>
      <c r="E4" s="11">
        <f t="shared" si="0"/>
        <v>556720</v>
      </c>
      <c r="I4" s="6" t="s">
        <v>11</v>
      </c>
      <c r="J4" s="13">
        <v>24862</v>
      </c>
    </row>
    <row r="5" spans="1:11" ht="28.5" customHeight="1">
      <c r="A5" s="8" t="s">
        <v>40</v>
      </c>
      <c r="B5" s="9" t="s">
        <v>41</v>
      </c>
      <c r="C5" s="10"/>
      <c r="D5" s="11">
        <v>485240</v>
      </c>
      <c r="E5" s="11">
        <f t="shared" si="0"/>
        <v>485240</v>
      </c>
      <c r="I5" s="6" t="s">
        <v>14</v>
      </c>
      <c r="J5" s="13">
        <v>43265</v>
      </c>
      <c r="K5" s="13"/>
    </row>
    <row r="6" spans="1:11" ht="28.5" customHeight="1">
      <c r="A6" s="8" t="s">
        <v>12</v>
      </c>
      <c r="B6" s="9" t="s">
        <v>13</v>
      </c>
      <c r="C6" s="10"/>
      <c r="D6" s="11">
        <v>409889</v>
      </c>
      <c r="E6" s="11">
        <f t="shared" si="0"/>
        <v>409889</v>
      </c>
      <c r="I6" s="6" t="s">
        <v>17</v>
      </c>
      <c r="J6" s="13">
        <v>2249</v>
      </c>
      <c r="K6" s="13"/>
    </row>
    <row r="7" spans="1:11" ht="28.5" customHeight="1">
      <c r="A7" s="14" t="s">
        <v>38</v>
      </c>
      <c r="B7" s="9" t="s">
        <v>39</v>
      </c>
      <c r="C7" s="10"/>
      <c r="D7" s="11">
        <v>384122</v>
      </c>
      <c r="E7" s="11">
        <f t="shared" si="0"/>
        <v>384122</v>
      </c>
      <c r="I7" s="6" t="s">
        <v>20</v>
      </c>
      <c r="J7" s="13">
        <v>207625</v>
      </c>
      <c r="K7" s="13"/>
    </row>
    <row r="8" spans="1:11" ht="28.5" customHeight="1">
      <c r="A8" s="14" t="s">
        <v>33</v>
      </c>
      <c r="B8" s="9" t="s">
        <v>34</v>
      </c>
      <c r="C8" s="16">
        <v>945</v>
      </c>
      <c r="D8" s="11">
        <v>204309</v>
      </c>
      <c r="E8" s="11">
        <f t="shared" si="0"/>
        <v>203364</v>
      </c>
      <c r="I8" s="6" t="s">
        <v>23</v>
      </c>
      <c r="J8" s="13">
        <v>46016</v>
      </c>
      <c r="K8" s="13"/>
    </row>
    <row r="9" spans="1:11" ht="28.5" customHeight="1">
      <c r="A9" s="8" t="s">
        <v>6</v>
      </c>
      <c r="B9" s="9" t="s">
        <v>7</v>
      </c>
      <c r="C9" s="10"/>
      <c r="D9" s="11">
        <v>195809</v>
      </c>
      <c r="E9" s="11">
        <f t="shared" si="0"/>
        <v>195809</v>
      </c>
      <c r="I9" s="6" t="s">
        <v>26</v>
      </c>
      <c r="J9" s="13">
        <f>26304</f>
        <v>26304</v>
      </c>
      <c r="K9" s="13"/>
    </row>
    <row r="10" spans="1:11" ht="28.5" customHeight="1">
      <c r="A10" s="14" t="s">
        <v>42</v>
      </c>
      <c r="B10" s="15" t="s">
        <v>43</v>
      </c>
      <c r="C10" s="16">
        <f>46016+2249</f>
        <v>48265</v>
      </c>
      <c r="D10" s="11">
        <v>229018</v>
      </c>
      <c r="E10" s="11">
        <f t="shared" si="0"/>
        <v>180753</v>
      </c>
      <c r="I10" s="6" t="s">
        <v>29</v>
      </c>
      <c r="J10" s="13">
        <v>146893</v>
      </c>
      <c r="K10" s="13"/>
    </row>
    <row r="11" spans="1:11" ht="28.5" customHeight="1">
      <c r="A11" s="14" t="s">
        <v>27</v>
      </c>
      <c r="B11" s="15" t="s">
        <v>28</v>
      </c>
      <c r="C11" s="16">
        <v>478645</v>
      </c>
      <c r="D11" s="11">
        <v>607326</v>
      </c>
      <c r="E11" s="11">
        <f t="shared" si="0"/>
        <v>128681</v>
      </c>
      <c r="I11" s="6" t="s">
        <v>32</v>
      </c>
      <c r="J11" s="13">
        <v>670404</v>
      </c>
      <c r="K11" s="13"/>
    </row>
    <row r="12" spans="1:11" ht="28.5" customHeight="1">
      <c r="A12" s="8" t="s">
        <v>36</v>
      </c>
      <c r="B12" s="9" t="s">
        <v>37</v>
      </c>
      <c r="C12" s="10"/>
      <c r="D12" s="11">
        <v>53438</v>
      </c>
      <c r="E12" s="11">
        <f t="shared" si="0"/>
        <v>53438</v>
      </c>
      <c r="I12" s="6" t="s">
        <v>35</v>
      </c>
      <c r="J12" s="13">
        <v>71711</v>
      </c>
      <c r="K12" s="13"/>
    </row>
    <row r="13" spans="1:11" ht="28.5" customHeight="1">
      <c r="A13" s="8" t="s">
        <v>48</v>
      </c>
      <c r="B13" s="15" t="s">
        <v>49</v>
      </c>
      <c r="C13" s="16">
        <f>24862+6967</f>
        <v>31829</v>
      </c>
      <c r="D13" s="11">
        <v>73449</v>
      </c>
      <c r="E13" s="11">
        <f t="shared" si="0"/>
        <v>41620</v>
      </c>
      <c r="I13" s="12" t="s">
        <v>60</v>
      </c>
      <c r="J13" s="18">
        <f>SUM(J2:J12)</f>
        <v>1744602</v>
      </c>
      <c r="K13" s="13"/>
    </row>
    <row r="14" spans="1:11" ht="28.5" customHeight="1">
      <c r="A14" s="8" t="s">
        <v>52</v>
      </c>
      <c r="B14" s="15" t="s">
        <v>53</v>
      </c>
      <c r="C14" s="16">
        <f>207625+16174</f>
        <v>223799</v>
      </c>
      <c r="D14" s="11">
        <v>260640</v>
      </c>
      <c r="E14" s="11">
        <f t="shared" si="0"/>
        <v>36841</v>
      </c>
      <c r="K14" s="13"/>
    </row>
    <row r="15" spans="1:11" ht="28.5" customHeight="1">
      <c r="A15" s="8" t="s">
        <v>18</v>
      </c>
      <c r="B15" s="9" t="s">
        <v>19</v>
      </c>
      <c r="C15" s="10"/>
      <c r="D15" s="11">
        <v>22703</v>
      </c>
      <c r="E15" s="11">
        <f t="shared" si="0"/>
        <v>22703</v>
      </c>
      <c r="K15" s="13"/>
    </row>
    <row r="16" spans="1:11" ht="28.5" customHeight="1">
      <c r="A16" s="14" t="s">
        <v>46</v>
      </c>
      <c r="B16" s="15" t="s">
        <v>47</v>
      </c>
      <c r="C16" s="16">
        <f>43265-6967</f>
        <v>36298</v>
      </c>
      <c r="D16" s="11">
        <v>56141</v>
      </c>
      <c r="E16" s="11">
        <f t="shared" si="0"/>
        <v>19843</v>
      </c>
    </row>
    <row r="17" spans="1:9" ht="28.5" customHeight="1">
      <c r="A17" s="14" t="s">
        <v>15</v>
      </c>
      <c r="B17" s="9" t="s">
        <v>16</v>
      </c>
      <c r="C17" s="10"/>
      <c r="D17" s="11">
        <v>13948</v>
      </c>
      <c r="E17" s="11">
        <f t="shared" si="0"/>
        <v>13948</v>
      </c>
    </row>
    <row r="18" spans="1:9" ht="28.5" customHeight="1">
      <c r="A18" s="14" t="s">
        <v>9</v>
      </c>
      <c r="B18" s="9" t="s">
        <v>10</v>
      </c>
      <c r="C18" s="10"/>
      <c r="D18" s="11">
        <v>13279</v>
      </c>
      <c r="E18" s="11">
        <f t="shared" si="0"/>
        <v>13279</v>
      </c>
      <c r="I18" s="26"/>
    </row>
    <row r="19" spans="1:9" ht="28.5" customHeight="1">
      <c r="A19" s="14" t="s">
        <v>50</v>
      </c>
      <c r="B19" s="15" t="s">
        <v>51</v>
      </c>
      <c r="C19" s="16">
        <f>J12+J9-16174-945</f>
        <v>80896</v>
      </c>
      <c r="D19" s="11">
        <v>83513</v>
      </c>
      <c r="E19" s="11">
        <f t="shared" si="0"/>
        <v>2617</v>
      </c>
    </row>
    <row r="20" spans="1:9" ht="28.5" customHeight="1">
      <c r="A20" s="8" t="s">
        <v>44</v>
      </c>
      <c r="B20" s="9" t="s">
        <v>45</v>
      </c>
      <c r="C20" s="10"/>
      <c r="D20" s="11">
        <v>2153</v>
      </c>
      <c r="E20" s="11">
        <f t="shared" si="0"/>
        <v>2153</v>
      </c>
    </row>
    <row r="21" spans="1:9" ht="28.5" customHeight="1">
      <c r="A21" s="14" t="s">
        <v>54</v>
      </c>
      <c r="B21" s="9" t="s">
        <v>55</v>
      </c>
      <c r="C21" s="10"/>
      <c r="D21" s="11">
        <v>438</v>
      </c>
      <c r="E21" s="11">
        <f t="shared" si="0"/>
        <v>438</v>
      </c>
    </row>
    <row r="22" spans="1:9" ht="28.5" customHeight="1">
      <c r="A22" s="8" t="s">
        <v>56</v>
      </c>
      <c r="B22" s="9" t="s">
        <v>57</v>
      </c>
      <c r="C22" s="10"/>
      <c r="D22" s="11">
        <v>10</v>
      </c>
      <c r="E22" s="11">
        <f t="shared" si="0"/>
        <v>10</v>
      </c>
    </row>
    <row r="23" spans="1:9" s="19" customFormat="1" ht="28.5" customHeight="1">
      <c r="A23" s="8" t="s">
        <v>30</v>
      </c>
      <c r="B23" s="17" t="s">
        <v>31</v>
      </c>
      <c r="C23" s="16">
        <v>173521</v>
      </c>
      <c r="D23" s="11">
        <v>173521</v>
      </c>
      <c r="E23" s="11">
        <f t="shared" si="0"/>
        <v>0</v>
      </c>
      <c r="F23" s="27"/>
    </row>
  </sheetData>
  <autoFilter ref="A1:E1">
    <sortState ref="A2:E23">
      <sortCondition descending="1" ref="E1"/>
    </sortState>
  </autoFilter>
  <hyperlinks>
    <hyperlink ref="A9" r:id="rId1" location="razdel_A" tooltip="Перейти к разделу" display="http://оквэд-2.рф/ - razdel_A"/>
    <hyperlink ref="B9" r:id="rId2" location="razdel_A" tooltip="Перейти к разделу" display="http://оквэд-2.рф/ - razdel_A"/>
    <hyperlink ref="A18" r:id="rId3" location="razdel_B" tooltip="Перейти к разделу" display="http://оквэд-2.рф/ - razdel_B"/>
    <hyperlink ref="B18" r:id="rId4" location="razdel_B" tooltip="Перейти к разделу" display="http://оквэд-2.рф/ - razdel_B"/>
    <hyperlink ref="A6" r:id="rId5" location="razdel_C" tooltip="Перейти к разделу" display="http://оквэд-2.рф/ - razdel_C"/>
    <hyperlink ref="B6" r:id="rId6" location="razdel_C" tooltip="Перейти к разделу" display="http://оквэд-2.рф/ - razdel_C"/>
    <hyperlink ref="A17" r:id="rId7" location="razdel_D" tooltip="Перейти к разделу" display="http://оквэд-2.рф/ - razdel_D"/>
    <hyperlink ref="B17" r:id="rId8" location="razdel_D" tooltip="Перейти к разделу" display="http://оквэд-2.рф/ - razdel_D"/>
    <hyperlink ref="A15" r:id="rId9" location="razdel_E" tooltip="Перейти к разделу" display="http://оквэд-2.рф/ - razdel_E"/>
    <hyperlink ref="B15" r:id="rId10" location="razdel_E" tooltip="Перейти к разделу" display="http://оквэд-2.рф/ - razdel_E"/>
    <hyperlink ref="A4" r:id="rId11" location="razdel_F" tooltip="Перейти к разделу" display="http://оквэд-2.рф/ - razdel_F"/>
    <hyperlink ref="B4" r:id="rId12" location="razdel_F" tooltip="Перейти к разделу" display="http://оквэд-2.рф/ - razdel_F"/>
    <hyperlink ref="A3" r:id="rId13" location="razdel_G" tooltip="Перейти к разделу" display="http://оквэд-2.рф/ - razdel_G"/>
    <hyperlink ref="B3" r:id="rId14" location="razdel_G" tooltip="Перейти к разделу" display="http://оквэд-2.рф/ - razdel_G"/>
    <hyperlink ref="A11" r:id="rId15" location="razdel_H" tooltip="Перейти к разделу" display="http://оквэд-2.рф/ - razdel_H"/>
    <hyperlink ref="B11" r:id="rId16" location="razdel_H" tooltip="Перейти к разделу" display="http://оквэд-2.рф/ - razdel_H"/>
    <hyperlink ref="A23" r:id="rId17" location="razdel_I" tooltip="Перейти к разделу" display="http://оквэд-2.рф/ - razdel_I"/>
    <hyperlink ref="B23" r:id="rId18" location="razdel_I" tooltip="Перейти к разделу" display="http://оквэд-2.рф/ - razdel_I"/>
    <hyperlink ref="A8" r:id="rId19" location="razdel_J" tooltip="Перейти к разделу" display="http://оквэд-2.рф/ - razdel_J"/>
    <hyperlink ref="B8" r:id="rId20" location="razdel_J" tooltip="Перейти к разделу" display="http://оквэд-2.рф/ - razdel_J"/>
    <hyperlink ref="A12" r:id="rId21" location="razdel_K" tooltip="Перейти к разделу" display="http://оквэд-2.рф/ - razdel_K"/>
    <hyperlink ref="B12" r:id="rId22" location="razdel_K" tooltip="Перейти к разделу" display="http://оквэд-2.рф/ - razdel_K"/>
    <hyperlink ref="A7" r:id="rId23" location="razdel_L" tooltip="Перейти к разделу" display="http://оквэд-2.рф/ - razdel_L"/>
    <hyperlink ref="B7" r:id="rId24" location="razdel_L" tooltip="Перейти к разделу" display="http://оквэд-2.рф/ - razdel_L"/>
    <hyperlink ref="A5" r:id="rId25" location="razdel_M" tooltip="Перейти к разделу" display="http://оквэд-2.рф/ - razdel_M"/>
    <hyperlink ref="B5" r:id="rId26" location="razdel_M" tooltip="Перейти к разделу" display="http://оквэд-2.рф/ - razdel_M"/>
    <hyperlink ref="A10" r:id="rId27" location="razdel_N" tooltip="Перейти к разделу" display="http://оквэд-2.рф/ - razdel_N"/>
    <hyperlink ref="B10" r:id="rId28" location="razdel_N" tooltip="Перейти к разделу" display="http://оквэд-2.рф/ - razdel_N"/>
    <hyperlink ref="A20" r:id="rId29" location="razdel_O" tooltip="Перейти к разделу" display="http://оквэд-2.рф/ - razdel_O"/>
    <hyperlink ref="B20" r:id="rId30" location="razdel_O" tooltip="Перейти к разделу" display="http://оквэд-2.рф/ - razdel_O"/>
    <hyperlink ref="A16" r:id="rId31" location="razdel_P" tooltip="Перейти к разделу" display="http://оквэд-2.рф/ - razdel_P"/>
    <hyperlink ref="B16" r:id="rId32" location="razdel_P" tooltip="Перейти к разделу" display="http://оквэд-2.рф/ - razdel_P"/>
    <hyperlink ref="A13" r:id="rId33" location="razdel_Q" tooltip="Перейти к разделу" display="http://оквэд-2.рф/ - razdel_Q"/>
    <hyperlink ref="B13" r:id="rId34" location="razdel_Q" tooltip="Перейти к разделу" display="http://оквэд-2.рф/ - razdel_Q"/>
    <hyperlink ref="A19" r:id="rId35" location="razdel_R" tooltip="Перейти к разделу" display="http://оквэд-2.рф/ - razdel_R"/>
    <hyperlink ref="B19" r:id="rId36" location="razdel_R" tooltip="Перейти к разделу" display="http://оквэд-2.рф/ - razdel_R"/>
    <hyperlink ref="A14" r:id="rId37" location="razdel_S" tooltip="Перейти к разделу" display="http://оквэд-2.рф/ - razdel_S"/>
    <hyperlink ref="B14" r:id="rId38" location="razdel_S" tooltip="Перейти к разделу" display="http://оквэд-2.рф/ - razdel_S"/>
    <hyperlink ref="A21" r:id="rId39" location="razdel_T" tooltip="Перейти к разделу" display="http://оквэд-2.рф/ - razdel_T"/>
    <hyperlink ref="B21" r:id="rId40" location="razdel_T" tooltip="Перейти к разделу" display="http://оквэд-2.рф/ - razdel_T"/>
    <hyperlink ref="A22" r:id="rId41" location="razdel_U" tooltip="Перейти к разделу" display="http://оквэд-2.рф/ - razdel_U"/>
    <hyperlink ref="B22" r:id="rId42" location="razdel_U" tooltip="Перейти к разделу" display="http://оквэд-2.рф/ - razdel_U"/>
  </hyperlinks>
  <pageMargins left="0.7" right="0.7" top="0.75" bottom="0.75" header="0.3" footer="0.3"/>
  <pageSetup paperSize="9" orientation="portrait" r:id="rId43"/>
</worksheet>
</file>

<file path=xl/worksheets/sheet2.xml><?xml version="1.0" encoding="utf-8"?>
<worksheet xmlns="http://schemas.openxmlformats.org/spreadsheetml/2006/main" xmlns:r="http://schemas.openxmlformats.org/officeDocument/2006/relationships">
  <dimension ref="F4:F36"/>
  <sheetViews>
    <sheetView workbookViewId="0">
      <selection activeCell="B4" sqref="B4"/>
    </sheetView>
  </sheetViews>
  <sheetFormatPr defaultRowHeight="15"/>
  <sheetData>
    <row r="4" spans="6:6" ht="15" customHeight="1"/>
    <row r="5" spans="6:6">
      <c r="F5" s="28"/>
    </row>
    <row r="6" spans="6:6" ht="15.75" customHeight="1">
      <c r="F6" s="28"/>
    </row>
    <row r="7" spans="6:6">
      <c r="F7" s="28"/>
    </row>
    <row r="8" spans="6:6">
      <c r="F8" s="28"/>
    </row>
    <row r="9" spans="6:6">
      <c r="F9" s="28"/>
    </row>
    <row r="10" spans="6:6">
      <c r="F10" s="28"/>
    </row>
    <row r="11" spans="6:6">
      <c r="F11" s="28"/>
    </row>
    <row r="12" spans="6:6">
      <c r="F12" s="28"/>
    </row>
    <row r="17" spans="6:6">
      <c r="F17" s="29"/>
    </row>
    <row r="18" spans="6:6" ht="15.75" customHeight="1">
      <c r="F18" s="29"/>
    </row>
    <row r="19" spans="6:6">
      <c r="F19" s="29"/>
    </row>
    <row r="20" spans="6:6">
      <c r="F20" s="29"/>
    </row>
    <row r="21" spans="6:6">
      <c r="F21" s="29"/>
    </row>
    <row r="22" spans="6:6" ht="15.75" customHeight="1">
      <c r="F22" s="29"/>
    </row>
    <row r="23" spans="6:6">
      <c r="F23" s="29"/>
    </row>
    <row r="24" spans="6:6" ht="15.75" customHeight="1">
      <c r="F24" s="29"/>
    </row>
    <row r="30" spans="6:6" ht="15" customHeight="1">
      <c r="F30" s="29"/>
    </row>
    <row r="31" spans="6:6" ht="15.75" customHeight="1">
      <c r="F31" s="29"/>
    </row>
    <row r="32" spans="6:6" ht="15.75" customHeight="1">
      <c r="F32" s="29"/>
    </row>
    <row r="33" spans="6:6" ht="15.75" customHeight="1">
      <c r="F33" s="29"/>
    </row>
    <row r="34" spans="6:6">
      <c r="F34" s="29"/>
    </row>
    <row r="35" spans="6:6">
      <c r="F35" s="29"/>
    </row>
    <row r="36" spans="6:6">
      <c r="F36" s="29"/>
    </row>
  </sheetData>
  <sortState ref="C30:F37">
    <sortCondition descending="1" ref="F30:F3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iashunskii</cp:lastModifiedBy>
  <dcterms:created xsi:type="dcterms:W3CDTF">2020-04-28T14:46:43Z</dcterms:created>
  <dcterms:modified xsi:type="dcterms:W3CDTF">2020-04-29T07:12:26Z</dcterms:modified>
</cp:coreProperties>
</file>