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6" windowWidth="18192" windowHeight="12072"/>
  </bookViews>
  <sheets>
    <sheet name="Регионы РФ" sheetId="1" r:id="rId1"/>
  </sheets>
  <definedNames>
    <definedName name="_xlnm._FilterDatabase" localSheetId="0" hidden="1">'Регионы РФ'!$A$1:$M$1</definedName>
  </definedNames>
  <calcPr calcId="125725"/>
</workbook>
</file>

<file path=xl/calcChain.xml><?xml version="1.0" encoding="utf-8"?>
<calcChain xmlns="http://schemas.openxmlformats.org/spreadsheetml/2006/main">
  <c r="L52" i="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2"/>
  <c r="J2"/>
  <c r="E3"/>
  <c r="F3"/>
  <c r="I3"/>
  <c r="J3"/>
  <c r="L3"/>
  <c r="E4"/>
  <c r="F4"/>
  <c r="I4"/>
  <c r="J4"/>
  <c r="L4"/>
  <c r="E5"/>
  <c r="F5"/>
  <c r="I5"/>
  <c r="J5"/>
  <c r="L5"/>
  <c r="E6"/>
  <c r="F6"/>
  <c r="I6"/>
  <c r="J6"/>
  <c r="L6"/>
  <c r="E7"/>
  <c r="F7"/>
  <c r="I7"/>
  <c r="J7"/>
  <c r="L7"/>
  <c r="E8"/>
  <c r="F8"/>
  <c r="I8"/>
  <c r="J8"/>
  <c r="L8"/>
  <c r="E9"/>
  <c r="F9"/>
  <c r="I9"/>
  <c r="J9"/>
  <c r="L9"/>
  <c r="E10"/>
  <c r="F10"/>
  <c r="I10"/>
  <c r="J10"/>
  <c r="L10"/>
  <c r="E11"/>
  <c r="F11"/>
  <c r="I11"/>
  <c r="J11"/>
  <c r="L11"/>
  <c r="E12"/>
  <c r="F12"/>
  <c r="I12"/>
  <c r="J12"/>
  <c r="L12"/>
  <c r="E13"/>
  <c r="F13"/>
  <c r="I13"/>
  <c r="J13"/>
  <c r="L13"/>
  <c r="E14"/>
  <c r="F14"/>
  <c r="I14"/>
  <c r="J14"/>
  <c r="L14"/>
  <c r="E15"/>
  <c r="F15"/>
  <c r="I15"/>
  <c r="J15"/>
  <c r="L15"/>
  <c r="E16"/>
  <c r="F16"/>
  <c r="I16"/>
  <c r="J16"/>
  <c r="L16"/>
  <c r="E17"/>
  <c r="F17"/>
  <c r="I17"/>
  <c r="J17"/>
  <c r="L17"/>
  <c r="E18"/>
  <c r="F18"/>
  <c r="I18"/>
  <c r="J18"/>
  <c r="L18"/>
  <c r="E19"/>
  <c r="F19"/>
  <c r="I19"/>
  <c r="J19"/>
  <c r="L19"/>
  <c r="E20"/>
  <c r="F20"/>
  <c r="I20"/>
  <c r="J20"/>
  <c r="L20"/>
  <c r="E21"/>
  <c r="F21"/>
  <c r="I21"/>
  <c r="J21"/>
  <c r="L21"/>
  <c r="E22"/>
  <c r="F22"/>
  <c r="I22"/>
  <c r="J22"/>
  <c r="L22"/>
  <c r="E23"/>
  <c r="F23"/>
  <c r="I23"/>
  <c r="J23"/>
  <c r="L23"/>
  <c r="E24"/>
  <c r="F24"/>
  <c r="I24"/>
  <c r="J24"/>
  <c r="L24"/>
  <c r="E25"/>
  <c r="F25"/>
  <c r="I25"/>
  <c r="J25"/>
  <c r="L25"/>
  <c r="E26"/>
  <c r="F26"/>
  <c r="I26"/>
  <c r="J26"/>
  <c r="L26"/>
  <c r="E27"/>
  <c r="F27"/>
  <c r="I27"/>
  <c r="J27"/>
  <c r="L27"/>
  <c r="E28"/>
  <c r="F28"/>
  <c r="I28"/>
  <c r="J28"/>
  <c r="L28"/>
  <c r="E29"/>
  <c r="F29"/>
  <c r="I29"/>
  <c r="J29"/>
  <c r="L29"/>
  <c r="E30"/>
  <c r="F30"/>
  <c r="I30"/>
  <c r="J30"/>
  <c r="L30"/>
  <c r="E31"/>
  <c r="F31"/>
  <c r="I31"/>
  <c r="J31"/>
  <c r="L31"/>
  <c r="E32"/>
  <c r="F32"/>
  <c r="I32"/>
  <c r="J32"/>
  <c r="L32"/>
  <c r="E33"/>
  <c r="F33"/>
  <c r="I33"/>
  <c r="J33"/>
  <c r="L33"/>
  <c r="E34"/>
  <c r="F34"/>
  <c r="I34"/>
  <c r="J34"/>
  <c r="L34"/>
  <c r="E35"/>
  <c r="F35"/>
  <c r="I35"/>
  <c r="J35"/>
  <c r="L35"/>
  <c r="E36"/>
  <c r="F36"/>
  <c r="I36"/>
  <c r="J36"/>
  <c r="L36"/>
  <c r="E37"/>
  <c r="F37"/>
  <c r="I37"/>
  <c r="J37"/>
  <c r="L37"/>
  <c r="E38"/>
  <c r="F38"/>
  <c r="I38"/>
  <c r="J38"/>
  <c r="L38"/>
  <c r="E39"/>
  <c r="F39"/>
  <c r="I39"/>
  <c r="J39"/>
  <c r="L39"/>
  <c r="E40"/>
  <c r="F40"/>
  <c r="I40"/>
  <c r="J40"/>
  <c r="L40"/>
  <c r="E41"/>
  <c r="F41"/>
  <c r="I41"/>
  <c r="J41"/>
  <c r="L41"/>
  <c r="E42"/>
  <c r="F42"/>
  <c r="I42"/>
  <c r="J42"/>
  <c r="L42"/>
  <c r="E43"/>
  <c r="F43"/>
  <c r="I43"/>
  <c r="J43"/>
  <c r="L43"/>
  <c r="E44"/>
  <c r="F44"/>
  <c r="I44"/>
  <c r="J44"/>
  <c r="L44"/>
  <c r="E45"/>
  <c r="F45"/>
  <c r="I45"/>
  <c r="J45"/>
  <c r="L45"/>
  <c r="E46"/>
  <c r="F46"/>
  <c r="I46"/>
  <c r="J46"/>
  <c r="L46"/>
  <c r="E47"/>
  <c r="F47"/>
  <c r="I47"/>
  <c r="J47"/>
  <c r="L47"/>
  <c r="E48"/>
  <c r="F48"/>
  <c r="I48"/>
  <c r="J48"/>
  <c r="L48"/>
  <c r="E49"/>
  <c r="F49"/>
  <c r="I49"/>
  <c r="J49"/>
  <c r="L49"/>
  <c r="E50"/>
  <c r="F50"/>
  <c r="I50"/>
  <c r="J50"/>
  <c r="L50"/>
  <c r="E51"/>
  <c r="F51"/>
  <c r="I51"/>
  <c r="J51"/>
  <c r="L51"/>
  <c r="E52"/>
  <c r="F52"/>
  <c r="I52"/>
  <c r="J52"/>
  <c r="E53"/>
  <c r="F53"/>
  <c r="I53"/>
  <c r="J53"/>
  <c r="L53"/>
  <c r="E54"/>
  <c r="F54"/>
  <c r="I54"/>
  <c r="J54"/>
  <c r="L54"/>
  <c r="E55"/>
  <c r="F55"/>
  <c r="I55"/>
  <c r="J55"/>
  <c r="L55"/>
  <c r="E56"/>
  <c r="F56"/>
  <c r="I56"/>
  <c r="J56"/>
  <c r="L56"/>
  <c r="E57"/>
  <c r="F57"/>
  <c r="I57"/>
  <c r="J57"/>
  <c r="L57"/>
  <c r="E58"/>
  <c r="F58"/>
  <c r="I58"/>
  <c r="J58"/>
  <c r="L58"/>
  <c r="E59"/>
  <c r="F59"/>
  <c r="I59"/>
  <c r="J59"/>
  <c r="L59"/>
  <c r="E60"/>
  <c r="F60"/>
  <c r="I60"/>
  <c r="J60"/>
  <c r="L60"/>
  <c r="E61"/>
  <c r="F61"/>
  <c r="I61"/>
  <c r="J61"/>
  <c r="L61"/>
  <c r="E62"/>
  <c r="F62"/>
  <c r="I62"/>
  <c r="J62"/>
  <c r="L62"/>
  <c r="E63"/>
  <c r="F63"/>
  <c r="I63"/>
  <c r="J63"/>
  <c r="L63"/>
  <c r="E64"/>
  <c r="F64"/>
  <c r="I64"/>
  <c r="J64"/>
  <c r="L64"/>
  <c r="E65"/>
  <c r="F65"/>
  <c r="I65"/>
  <c r="J65"/>
  <c r="L65"/>
  <c r="E66"/>
  <c r="F66"/>
  <c r="I66"/>
  <c r="J66"/>
  <c r="L66"/>
  <c r="E67"/>
  <c r="F67"/>
  <c r="I67"/>
  <c r="J67"/>
  <c r="L67"/>
  <c r="E68"/>
  <c r="F68"/>
  <c r="I68"/>
  <c r="J68"/>
  <c r="L68"/>
  <c r="E69"/>
  <c r="F69"/>
  <c r="I69"/>
  <c r="J69"/>
  <c r="L69"/>
  <c r="E70"/>
  <c r="F70"/>
  <c r="I70"/>
  <c r="J70"/>
  <c r="L70"/>
  <c r="E71"/>
  <c r="F71"/>
  <c r="I71"/>
  <c r="J71"/>
  <c r="L71"/>
  <c r="E72"/>
  <c r="F72"/>
  <c r="I72"/>
  <c r="J72"/>
  <c r="L72"/>
  <c r="E73"/>
  <c r="F73"/>
  <c r="I73"/>
  <c r="J73"/>
  <c r="L73"/>
  <c r="E74"/>
  <c r="F74"/>
  <c r="I74"/>
  <c r="J74"/>
  <c r="L74"/>
  <c r="E75"/>
  <c r="F75"/>
  <c r="I75"/>
  <c r="J75"/>
  <c r="L75"/>
  <c r="E76"/>
  <c r="F76"/>
  <c r="I76"/>
  <c r="J76"/>
  <c r="L76"/>
  <c r="E77"/>
  <c r="F77"/>
  <c r="I77"/>
  <c r="J77"/>
  <c r="L77"/>
  <c r="E78"/>
  <c r="F78"/>
  <c r="I78"/>
  <c r="J78"/>
  <c r="L78"/>
  <c r="E79"/>
  <c r="F79"/>
  <c r="I79"/>
  <c r="J79"/>
  <c r="L79"/>
  <c r="E80"/>
  <c r="F80"/>
  <c r="I80"/>
  <c r="J80"/>
  <c r="L80"/>
  <c r="E81"/>
  <c r="F81"/>
  <c r="I81"/>
  <c r="J81"/>
  <c r="L81"/>
  <c r="E82"/>
  <c r="F82"/>
  <c r="I82"/>
  <c r="J82"/>
  <c r="L82"/>
  <c r="E83"/>
  <c r="F83"/>
  <c r="I83"/>
  <c r="J83"/>
  <c r="L83"/>
  <c r="E84"/>
  <c r="F84"/>
  <c r="I84"/>
  <c r="J84"/>
  <c r="L84"/>
  <c r="E85"/>
  <c r="F85"/>
  <c r="I85"/>
  <c r="J85"/>
  <c r="L85"/>
  <c r="E86"/>
  <c r="F86"/>
  <c r="I86"/>
  <c r="J86"/>
  <c r="L86"/>
  <c r="E87"/>
  <c r="F87"/>
  <c r="I87"/>
  <c r="J87"/>
  <c r="L87"/>
  <c r="F2"/>
  <c r="L2"/>
</calcChain>
</file>

<file path=xl/sharedStrings.xml><?xml version="1.0" encoding="utf-8"?>
<sst xmlns="http://schemas.openxmlformats.org/spreadsheetml/2006/main" count="99" uniqueCount="99">
  <si>
    <t>Российская Федерация</t>
  </si>
  <si>
    <t>Ярославская область</t>
  </si>
  <si>
    <t>Ямало-Ненецкий автономный округ</t>
  </si>
  <si>
    <t>Чукотский автономный округ</t>
  </si>
  <si>
    <t>Чувашская Республика</t>
  </si>
  <si>
    <t>Чеченская республика</t>
  </si>
  <si>
    <t>Челябинская область</t>
  </si>
  <si>
    <t>Ханты-Мансийский автономный округ - Югра</t>
  </si>
  <si>
    <t>Хабаровский край</t>
  </si>
  <si>
    <t>Ульяновская область</t>
  </si>
  <si>
    <t>Удмуртская республика</t>
  </si>
  <si>
    <t>Тюменская область</t>
  </si>
  <si>
    <t>Тульская область</t>
  </si>
  <si>
    <t>Томская область</t>
  </si>
  <si>
    <t>Тверская область</t>
  </si>
  <si>
    <t>Тамбовская область</t>
  </si>
  <si>
    <t>Ставропольский край</t>
  </si>
  <si>
    <t>Смоленская область</t>
  </si>
  <si>
    <t>Севастополь</t>
  </si>
  <si>
    <t>Свердловская область</t>
  </si>
  <si>
    <t>Сахалинская область</t>
  </si>
  <si>
    <t>Саратовская область</t>
  </si>
  <si>
    <t>Санкт-Петербург</t>
  </si>
  <si>
    <t>Самарская область</t>
  </si>
  <si>
    <t>Рязанская область</t>
  </si>
  <si>
    <t>Ростовская область</t>
  </si>
  <si>
    <t>Республика Хакасия</t>
  </si>
  <si>
    <t>Республика Тыва</t>
  </si>
  <si>
    <t>Республика Татарстан</t>
  </si>
  <si>
    <t>Республика Северная Осетия - Алания</t>
  </si>
  <si>
    <t>Республика Саха (Якутия)</t>
  </si>
  <si>
    <t>Республика Мордовия</t>
  </si>
  <si>
    <t>Республика Марий Эл</t>
  </si>
  <si>
    <t>Республика Крым</t>
  </si>
  <si>
    <t>Республика Коми</t>
  </si>
  <si>
    <t>Республика Карелия</t>
  </si>
  <si>
    <t>Республика Калмыкия</t>
  </si>
  <si>
    <t>Республика Ингушетия</t>
  </si>
  <si>
    <t>Республика Дагестан</t>
  </si>
  <si>
    <t>Республика Бурятия</t>
  </si>
  <si>
    <t>Республика Башкортостан</t>
  </si>
  <si>
    <t>Республика Алтай</t>
  </si>
  <si>
    <t>Республика Адыгея</t>
  </si>
  <si>
    <t>Псковская область</t>
  </si>
  <si>
    <t>Приморский край</t>
  </si>
  <si>
    <t>Пермский край</t>
  </si>
  <si>
    <t>Пензенская область</t>
  </si>
  <si>
    <t>Орловская область</t>
  </si>
  <si>
    <t>Оренбургская область</t>
  </si>
  <si>
    <t>Омская область</t>
  </si>
  <si>
    <t>Новосибирская область</t>
  </si>
  <si>
    <t>Новгородская область</t>
  </si>
  <si>
    <t>Нижегородская область</t>
  </si>
  <si>
    <t>Ненецкий автономный округ</t>
  </si>
  <si>
    <t>Мурманская область</t>
  </si>
  <si>
    <t>Московская область</t>
  </si>
  <si>
    <t>Москва</t>
  </si>
  <si>
    <t>Магаданская область</t>
  </si>
  <si>
    <t>Липецкая область</t>
  </si>
  <si>
    <t>Ленинградская область</t>
  </si>
  <si>
    <t>Курская область</t>
  </si>
  <si>
    <t>Курганская область</t>
  </si>
  <si>
    <t>Красноярский край</t>
  </si>
  <si>
    <t>Краснодарский край</t>
  </si>
  <si>
    <t>Костромская область</t>
  </si>
  <si>
    <t>Кировская область</t>
  </si>
  <si>
    <t>Кемеровская область</t>
  </si>
  <si>
    <t>Карачаево-Черкесская республика</t>
  </si>
  <si>
    <t>Камчатский край</t>
  </si>
  <si>
    <t>Калужская область</t>
  </si>
  <si>
    <t>Калининградская область</t>
  </si>
  <si>
    <t>Кабардино-Балкарская республика</t>
  </si>
  <si>
    <t>Иркутская область</t>
  </si>
  <si>
    <t>Ивановская область</t>
  </si>
  <si>
    <t>Забайкальский край</t>
  </si>
  <si>
    <t>Еврейская автономная область</t>
  </si>
  <si>
    <t>Воронежская область</t>
  </si>
  <si>
    <t>Вологодская область</t>
  </si>
  <si>
    <t>Волгоградская область</t>
  </si>
  <si>
    <t>Владимирская область</t>
  </si>
  <si>
    <t>Брянская область</t>
  </si>
  <si>
    <t>Белгородская область</t>
  </si>
  <si>
    <t>Астраханская область</t>
  </si>
  <si>
    <t>Архангельская область</t>
  </si>
  <si>
    <t>Амурская область</t>
  </si>
  <si>
    <t>Алтайский край</t>
  </si>
  <si>
    <t>№</t>
  </si>
  <si>
    <t>Доля рекультивированных от нарушенных в 2020 году, %</t>
  </si>
  <si>
    <t>Доля рекультивированных от нарушенных в 2021 году, %</t>
  </si>
  <si>
    <t>Нарушено земель за 2020 год, га</t>
  </si>
  <si>
    <t>Нарушено земель за 2021 год, га</t>
  </si>
  <si>
    <t>Нарушено земель на конец 2021 года, га</t>
  </si>
  <si>
    <t>Рекультивировано земель в 2021 году, га</t>
  </si>
  <si>
    <t>Рекультивировано земель в 2020 году, га</t>
  </si>
  <si>
    <t>Изменение площади нарушенных земель, %</t>
  </si>
  <si>
    <t>Изменение площади нарушенных земель, абсолют., га</t>
  </si>
  <si>
    <t>Изменение площади рекультивированных земель, %</t>
  </si>
  <si>
    <t>Нарушено больше, чем рекультивировано, абсолют., га</t>
  </si>
  <si>
    <t xml:space="preserve">  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</si>
</sst>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%"/>
    <numFmt numFmtId="165" formatCode="_-* #,##0\ _₽_-;\-* #,##0\ _₽_-;_-* &quot;-&quot;??\ _₽_-;_-@_-"/>
  </numFmts>
  <fonts count="6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8" tint="-0.249977111117893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164" fontId="2" fillId="0" borderId="0" xfId="2" applyNumberFormat="1" applyFont="1" applyAlignment="1">
      <alignment vertical="center"/>
    </xf>
    <xf numFmtId="165" fontId="2" fillId="0" borderId="0" xfId="0" applyNumberFormat="1" applyFont="1" applyAlignment="1">
      <alignment vertical="center" wrapText="1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vertical="center" wrapText="1"/>
    </xf>
    <xf numFmtId="164" fontId="2" fillId="0" borderId="0" xfId="2" applyNumberFormat="1" applyFont="1" applyFill="1" applyAlignment="1">
      <alignment vertical="center" wrapText="1"/>
    </xf>
    <xf numFmtId="165" fontId="2" fillId="0" borderId="0" xfId="1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2" applyNumberFormat="1" applyFont="1" applyAlignment="1">
      <alignment vertical="center"/>
    </xf>
    <xf numFmtId="165" fontId="3" fillId="0" borderId="0" xfId="0" applyNumberFormat="1" applyFont="1" applyAlignment="1">
      <alignment vertical="center" wrapText="1"/>
    </xf>
    <xf numFmtId="165" fontId="3" fillId="0" borderId="0" xfId="1" applyNumberFormat="1" applyFont="1" applyFill="1" applyAlignment="1">
      <alignment horizontal="center" vertical="center"/>
    </xf>
    <xf numFmtId="165" fontId="3" fillId="0" borderId="0" xfId="1" applyNumberFormat="1" applyFont="1" applyFill="1" applyAlignment="1">
      <alignment vertical="center" wrapText="1"/>
    </xf>
    <xf numFmtId="164" fontId="3" fillId="0" borderId="0" xfId="2" applyNumberFormat="1" applyFont="1" applyFill="1" applyAlignment="1">
      <alignment vertical="center" wrapText="1"/>
    </xf>
    <xf numFmtId="165" fontId="3" fillId="0" borderId="0" xfId="1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3" fillId="2" borderId="0" xfId="1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vertical="center" wrapText="1"/>
    </xf>
    <xf numFmtId="165" fontId="3" fillId="3" borderId="0" xfId="1" applyNumberFormat="1" applyFont="1" applyFill="1" applyAlignment="1">
      <alignment vertical="center" wrapText="1"/>
    </xf>
    <xf numFmtId="164" fontId="3" fillId="2" borderId="0" xfId="2" applyNumberFormat="1" applyFont="1" applyFill="1" applyAlignment="1">
      <alignment vertical="center" wrapText="1"/>
    </xf>
    <xf numFmtId="165" fontId="3" fillId="3" borderId="0" xfId="0" applyNumberFormat="1" applyFont="1" applyFill="1" applyAlignment="1">
      <alignment vertical="center" wrapText="1"/>
    </xf>
    <xf numFmtId="9" fontId="3" fillId="0" borderId="0" xfId="2" applyFont="1" applyAlignment="1">
      <alignment horizontal="left" vertical="center"/>
    </xf>
    <xf numFmtId="165" fontId="3" fillId="2" borderId="0" xfId="1" applyNumberFormat="1" applyFont="1" applyFill="1" applyAlignment="1">
      <alignment vertical="center" wrapText="1"/>
    </xf>
    <xf numFmtId="165" fontId="3" fillId="3" borderId="0" xfId="1" applyNumberFormat="1" applyFont="1" applyFill="1" applyAlignment="1">
      <alignment horizontal="center" vertical="center"/>
    </xf>
    <xf numFmtId="9" fontId="2" fillId="0" borderId="0" xfId="2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6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1" applyNumberFormat="1" applyFont="1" applyAlignment="1">
      <alignment vertical="center"/>
    </xf>
    <xf numFmtId="164" fontId="3" fillId="2" borderId="0" xfId="2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</cellXfs>
  <cellStyles count="5">
    <cellStyle name="Обычный" xfId="0" builtinId="0"/>
    <cellStyle name="Обычный 5" xfId="4"/>
    <cellStyle name="Процентный" xfId="2" builtinId="5"/>
    <cellStyle name="Финансовый" xfId="1" builtinId="3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2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3" sqref="E3"/>
    </sheetView>
  </sheetViews>
  <sheetFormatPr defaultColWidth="9.109375" defaultRowHeight="13.8"/>
  <cols>
    <col min="1" max="1" width="7.6640625" style="35" customWidth="1"/>
    <col min="2" max="2" width="28.6640625" style="35" customWidth="1"/>
    <col min="3" max="4" width="16.6640625" style="35" customWidth="1"/>
    <col min="5" max="5" width="16.77734375" style="38" customWidth="1"/>
    <col min="6" max="6" width="17.5546875" style="38" customWidth="1"/>
    <col min="7" max="7" width="18" style="36" customWidth="1"/>
    <col min="8" max="8" width="19.88671875" style="35" customWidth="1"/>
    <col min="9" max="9" width="18.88671875" style="35" customWidth="1"/>
    <col min="10" max="10" width="18.33203125" style="35" customWidth="1"/>
    <col min="11" max="11" width="17" style="35" customWidth="1"/>
    <col min="12" max="12" width="17.109375" style="36" customWidth="1"/>
    <col min="13" max="13" width="18.109375" style="35" customWidth="1"/>
    <col min="14" max="16384" width="9.109375" style="33"/>
  </cols>
  <sheetData>
    <row r="1" spans="1:14" s="31" customFormat="1" ht="162" customHeight="1">
      <c r="A1" s="31" t="s">
        <v>86</v>
      </c>
      <c r="B1" s="30"/>
      <c r="C1" s="27" t="s">
        <v>89</v>
      </c>
      <c r="D1" s="29" t="s">
        <v>90</v>
      </c>
      <c r="E1" s="28" t="s">
        <v>94</v>
      </c>
      <c r="F1" s="28" t="s">
        <v>95</v>
      </c>
      <c r="G1" s="26" t="s">
        <v>93</v>
      </c>
      <c r="H1" s="32" t="s">
        <v>92</v>
      </c>
      <c r="I1" s="24" t="s">
        <v>96</v>
      </c>
      <c r="J1" s="23" t="s">
        <v>87</v>
      </c>
      <c r="K1" s="23" t="s">
        <v>88</v>
      </c>
      <c r="L1" s="25" t="s">
        <v>97</v>
      </c>
      <c r="M1" s="26" t="s">
        <v>91</v>
      </c>
    </row>
    <row r="2" spans="1:14" s="35" customFormat="1" ht="19.5" customHeight="1">
      <c r="A2" s="33">
        <v>1</v>
      </c>
      <c r="B2" s="7" t="s">
        <v>0</v>
      </c>
      <c r="C2" s="6">
        <v>155228.13585599998</v>
      </c>
      <c r="D2" s="2">
        <v>195240.33095800001</v>
      </c>
      <c r="E2" s="5">
        <v>0.25776380603525401</v>
      </c>
      <c r="F2" s="4">
        <f>D2-C2</f>
        <v>40012.195102000027</v>
      </c>
      <c r="G2" s="34">
        <v>106750.32195499996</v>
      </c>
      <c r="H2" s="2">
        <v>139752.71317800001</v>
      </c>
      <c r="I2" s="1">
        <v>0.30915495727415299</v>
      </c>
      <c r="J2" s="1">
        <f>G2/C2</f>
        <v>0.68769956790583842</v>
      </c>
      <c r="K2" s="1">
        <f>H2/D2</f>
        <v>0.715798382907185</v>
      </c>
      <c r="L2" s="3">
        <f>D2-H2</f>
        <v>55487.61778</v>
      </c>
      <c r="M2" s="2">
        <v>1802225.2132280001</v>
      </c>
    </row>
    <row r="3" spans="1:14" s="35" customFormat="1">
      <c r="A3" s="33">
        <v>2</v>
      </c>
      <c r="B3" s="14" t="s">
        <v>85</v>
      </c>
      <c r="C3" s="13">
        <v>1555.5011999999999</v>
      </c>
      <c r="D3" s="9">
        <v>1700.3145999999999</v>
      </c>
      <c r="E3" s="12">
        <f>D3/C3-1</f>
        <v>9.3097581666925056E-2</v>
      </c>
      <c r="F3" s="11">
        <f>D3-C3</f>
        <v>144.8134</v>
      </c>
      <c r="G3" s="36">
        <v>114.7872</v>
      </c>
      <c r="H3" s="9">
        <v>148.5394</v>
      </c>
      <c r="I3" s="8">
        <f>H3/G3-1</f>
        <v>0.29404149591592099</v>
      </c>
      <c r="J3" s="8">
        <f>G3/C3</f>
        <v>7.3794350014001919E-2</v>
      </c>
      <c r="K3" s="8">
        <f>H3/D3</f>
        <v>8.7359950917318477E-2</v>
      </c>
      <c r="L3" s="10">
        <f>D3-H3</f>
        <v>1551.7752</v>
      </c>
      <c r="M3" s="9">
        <v>8435.5513499999997</v>
      </c>
      <c r="N3" s="35" t="s">
        <v>98</v>
      </c>
    </row>
    <row r="4" spans="1:14" s="35" customFormat="1">
      <c r="A4" s="33">
        <v>3</v>
      </c>
      <c r="B4" s="14" t="s">
        <v>84</v>
      </c>
      <c r="C4" s="13">
        <v>269.47899999999998</v>
      </c>
      <c r="D4" s="16">
        <v>5447.0636999999997</v>
      </c>
      <c r="E4" s="18">
        <f>D4/C4-1</f>
        <v>19.213314210012655</v>
      </c>
      <c r="F4" s="21">
        <f>D4-C4</f>
        <v>5177.5846999999994</v>
      </c>
      <c r="G4" s="36">
        <v>0.04</v>
      </c>
      <c r="H4" s="16">
        <v>4655.5333000000001</v>
      </c>
      <c r="I4" s="8">
        <f>H4/G4-1</f>
        <v>116387.3325</v>
      </c>
      <c r="J4" s="8">
        <f>G4/C4</f>
        <v>1.4843457189614033E-4</v>
      </c>
      <c r="K4" s="8">
        <f>H4/D4</f>
        <v>0.85468677371994017</v>
      </c>
      <c r="L4" s="10">
        <f>D4-H4</f>
        <v>791.53039999999964</v>
      </c>
      <c r="M4" s="9">
        <v>34816.275099999999</v>
      </c>
    </row>
    <row r="5" spans="1:14" s="35" customFormat="1">
      <c r="A5" s="35">
        <v>4</v>
      </c>
      <c r="B5" s="14" t="s">
        <v>83</v>
      </c>
      <c r="C5" s="13">
        <v>273.34609999999998</v>
      </c>
      <c r="D5" s="9">
        <v>440.87020000000001</v>
      </c>
      <c r="E5" s="12">
        <f>D5/C5-1</f>
        <v>0.61286442352753534</v>
      </c>
      <c r="F5" s="11">
        <f>D5-C5</f>
        <v>167.52410000000003</v>
      </c>
      <c r="G5" s="36">
        <v>525.73879999999997</v>
      </c>
      <c r="H5" s="9">
        <v>61.872</v>
      </c>
      <c r="I5" s="8">
        <f>H5/G5-1</f>
        <v>-0.88231418339297008</v>
      </c>
      <c r="J5" s="37">
        <f>G5/C5</f>
        <v>1.923344799870933</v>
      </c>
      <c r="K5" s="8">
        <f>H5/D5</f>
        <v>0.14034062633400943</v>
      </c>
      <c r="L5" s="10">
        <f>D5-H5</f>
        <v>378.9982</v>
      </c>
      <c r="M5" s="9">
        <v>8368.8905500000001</v>
      </c>
    </row>
    <row r="6" spans="1:14" s="35" customFormat="1">
      <c r="A6" s="33">
        <v>5</v>
      </c>
      <c r="B6" s="14" t="s">
        <v>82</v>
      </c>
      <c r="C6" s="13">
        <v>294.76312999999999</v>
      </c>
      <c r="D6" s="9">
        <v>87.094313</v>
      </c>
      <c r="E6" s="12">
        <f>D6/C6-1</f>
        <v>-0.70452779151856615</v>
      </c>
      <c r="F6" s="11">
        <f>D6-C6</f>
        <v>-207.66881699999999</v>
      </c>
      <c r="G6" s="36">
        <v>478.53201799999999</v>
      </c>
      <c r="H6" s="9">
        <v>153.55283</v>
      </c>
      <c r="I6" s="8">
        <f>H6/G6-1</f>
        <v>-0.67911691543281438</v>
      </c>
      <c r="J6" s="8">
        <f>G6/C6</f>
        <v>1.6234459784709168</v>
      </c>
      <c r="K6" s="37">
        <f>H6/D6</f>
        <v>1.7630637949919876</v>
      </c>
      <c r="L6" s="10">
        <f>D6-H6</f>
        <v>-66.458517000000001</v>
      </c>
      <c r="M6" s="9">
        <v>702.042733</v>
      </c>
    </row>
    <row r="7" spans="1:14" s="35" customFormat="1">
      <c r="A7" s="33">
        <v>6</v>
      </c>
      <c r="B7" s="14" t="s">
        <v>81</v>
      </c>
      <c r="C7" s="13">
        <v>313.4606</v>
      </c>
      <c r="D7" s="9">
        <v>285.81220999999999</v>
      </c>
      <c r="E7" s="12">
        <f>D7/C7-1</f>
        <v>-8.820371683075956E-2</v>
      </c>
      <c r="F7" s="11">
        <f>D7-C7</f>
        <v>-27.648390000000006</v>
      </c>
      <c r="G7" s="36">
        <v>66.036000000000001</v>
      </c>
      <c r="H7" s="9">
        <v>319.37351000000001</v>
      </c>
      <c r="I7" s="8">
        <f>H7/G7-1</f>
        <v>3.8363545641771157</v>
      </c>
      <c r="J7" s="8">
        <f>G7/C7</f>
        <v>0.21066762457546498</v>
      </c>
      <c r="K7" s="8">
        <f>H7/D7</f>
        <v>1.1174243045809695</v>
      </c>
      <c r="L7" s="10">
        <f>D7-H7</f>
        <v>-33.561300000000017</v>
      </c>
      <c r="M7" s="9">
        <v>9624.5560449999994</v>
      </c>
    </row>
    <row r="8" spans="1:14" s="35" customFormat="1">
      <c r="A8" s="33">
        <v>7</v>
      </c>
      <c r="B8" s="14" t="s">
        <v>80</v>
      </c>
      <c r="C8" s="13">
        <v>65.671499999999995</v>
      </c>
      <c r="D8" s="9">
        <v>123.07868000000001</v>
      </c>
      <c r="E8" s="12">
        <f>D8/C8-1</f>
        <v>0.87415667374736405</v>
      </c>
      <c r="F8" s="11">
        <f>D8-C8</f>
        <v>57.407180000000011</v>
      </c>
      <c r="G8" s="36">
        <v>230.3312</v>
      </c>
      <c r="H8" s="9">
        <v>169.2002</v>
      </c>
      <c r="I8" s="8">
        <f>H8/G8-1</f>
        <v>-0.26540477364768644</v>
      </c>
      <c r="J8" s="37">
        <f>G8/C8</f>
        <v>3.5073235726304413</v>
      </c>
      <c r="K8" s="37">
        <f>H8/D8</f>
        <v>1.3747320007006898</v>
      </c>
      <c r="L8" s="10">
        <f>D8-H8</f>
        <v>-46.12151999999999</v>
      </c>
      <c r="M8" s="9">
        <v>903.01058</v>
      </c>
    </row>
    <row r="9" spans="1:14" s="35" customFormat="1">
      <c r="A9" s="33">
        <v>8</v>
      </c>
      <c r="B9" s="14" t="s">
        <v>79</v>
      </c>
      <c r="C9" s="13">
        <v>391.76745</v>
      </c>
      <c r="D9" s="9">
        <v>899.38018</v>
      </c>
      <c r="E9" s="12">
        <f>D9/C9-1</f>
        <v>1.2956990939395299</v>
      </c>
      <c r="F9" s="11">
        <f>D9-C9</f>
        <v>507.61273</v>
      </c>
      <c r="G9" s="36">
        <v>259.08785</v>
      </c>
      <c r="H9" s="9">
        <v>363.84620000000001</v>
      </c>
      <c r="I9" s="8">
        <f>H9/G9-1</f>
        <v>0.40433524767757345</v>
      </c>
      <c r="J9" s="8">
        <f>G9/C9</f>
        <v>0.66133072055884179</v>
      </c>
      <c r="K9" s="8">
        <f>H9/D9</f>
        <v>0.40455216613735029</v>
      </c>
      <c r="L9" s="10">
        <f>D9-H9</f>
        <v>535.53397999999993</v>
      </c>
      <c r="M9" s="9">
        <v>2729.0576000000001</v>
      </c>
    </row>
    <row r="10" spans="1:14" s="35" customFormat="1">
      <c r="A10" s="33">
        <v>9</v>
      </c>
      <c r="B10" s="14" t="s">
        <v>78</v>
      </c>
      <c r="C10" s="13">
        <v>629.92399999999998</v>
      </c>
      <c r="D10" s="9">
        <v>921.17421999999999</v>
      </c>
      <c r="E10" s="12">
        <f>D10/C10-1</f>
        <v>0.46235771299394846</v>
      </c>
      <c r="F10" s="11">
        <f>D10-C10</f>
        <v>291.25022000000001</v>
      </c>
      <c r="G10" s="36">
        <v>642.28899999999999</v>
      </c>
      <c r="H10" s="9">
        <v>1111.8584900000001</v>
      </c>
      <c r="I10" s="8">
        <f>H10/G10-1</f>
        <v>0.73108754781726004</v>
      </c>
      <c r="J10" s="8">
        <f>G10/C10</f>
        <v>1.0196293521123183</v>
      </c>
      <c r="K10" s="8">
        <f>H10/D10</f>
        <v>1.2070013096979637</v>
      </c>
      <c r="L10" s="22">
        <f>D10-H10</f>
        <v>-190.68427000000008</v>
      </c>
      <c r="M10" s="9">
        <v>3464.38141</v>
      </c>
    </row>
    <row r="11" spans="1:14" s="35" customFormat="1">
      <c r="A11" s="33">
        <v>10</v>
      </c>
      <c r="B11" s="14" t="s">
        <v>77</v>
      </c>
      <c r="C11" s="13">
        <v>631.22464200000002</v>
      </c>
      <c r="D11" s="9">
        <v>1152.5550000000001</v>
      </c>
      <c r="E11" s="12">
        <f>D11/C11-1</f>
        <v>0.82590305148448251</v>
      </c>
      <c r="F11" s="11">
        <f>D11-C11</f>
        <v>521.33035800000005</v>
      </c>
      <c r="G11" s="36">
        <v>512.58460000000002</v>
      </c>
      <c r="H11" s="9">
        <v>1426.9951000000001</v>
      </c>
      <c r="I11" s="8">
        <f>H11/G11-1</f>
        <v>1.7839211322384636</v>
      </c>
      <c r="J11" s="8">
        <f>G11/C11</f>
        <v>0.81204782876648218</v>
      </c>
      <c r="K11" s="8">
        <f>H11/D11</f>
        <v>1.2381145368333832</v>
      </c>
      <c r="L11" s="22">
        <f>D11-H11</f>
        <v>-274.44010000000003</v>
      </c>
      <c r="M11" s="9">
        <v>3964.2872000000002</v>
      </c>
    </row>
    <row r="12" spans="1:14" s="35" customFormat="1">
      <c r="A12" s="33">
        <v>11</v>
      </c>
      <c r="B12" s="14" t="s">
        <v>76</v>
      </c>
      <c r="C12" s="13">
        <v>192.01499999999999</v>
      </c>
      <c r="D12" s="9">
        <v>118.75700000000001</v>
      </c>
      <c r="E12" s="12">
        <f>D12/C12-1</f>
        <v>-0.38152227690545004</v>
      </c>
      <c r="F12" s="11">
        <f>D12-C12</f>
        <v>-73.257999999999981</v>
      </c>
      <c r="G12" s="36">
        <v>95.882000000000005</v>
      </c>
      <c r="H12" s="9">
        <v>41.692799999999998</v>
      </c>
      <c r="I12" s="8">
        <f>H12/G12-1</f>
        <v>-0.56516551594668452</v>
      </c>
      <c r="J12" s="8">
        <f>G12/C12</f>
        <v>0.49934640522875823</v>
      </c>
      <c r="K12" s="8">
        <f>H12/D12</f>
        <v>0.35107656811808985</v>
      </c>
      <c r="L12" s="10">
        <f>D12-H12</f>
        <v>77.0642</v>
      </c>
      <c r="M12" s="9">
        <v>1185.4014</v>
      </c>
    </row>
    <row r="13" spans="1:14" s="35" customFormat="1">
      <c r="A13" s="33">
        <v>12</v>
      </c>
      <c r="B13" s="14" t="s">
        <v>75</v>
      </c>
      <c r="C13" s="13">
        <v>360</v>
      </c>
      <c r="D13" s="9">
        <v>383.4128</v>
      </c>
      <c r="E13" s="12">
        <f>D13/C13-1</f>
        <v>6.5035555555555513E-2</v>
      </c>
      <c r="F13" s="11">
        <f>D13-C13</f>
        <v>23.412800000000004</v>
      </c>
      <c r="G13" s="36">
        <v>211.1</v>
      </c>
      <c r="H13" s="9">
        <v>192.84280000000001</v>
      </c>
      <c r="I13" s="8">
        <f>H13/G13-1</f>
        <v>-8.6486025580293613E-2</v>
      </c>
      <c r="J13" s="8">
        <f>G13/C13</f>
        <v>0.58638888888888885</v>
      </c>
      <c r="K13" s="8">
        <f>H13/D13</f>
        <v>0.50296390730825891</v>
      </c>
      <c r="L13" s="10">
        <f>D13-H13</f>
        <v>190.57</v>
      </c>
      <c r="M13" s="9">
        <v>2122.6480000000001</v>
      </c>
    </row>
    <row r="14" spans="1:14" s="35" customFormat="1" ht="15" customHeight="1">
      <c r="A14" s="33">
        <v>13</v>
      </c>
      <c r="B14" s="14" t="s">
        <v>74</v>
      </c>
      <c r="C14" s="13">
        <v>3830.6257000000001</v>
      </c>
      <c r="D14" s="16">
        <v>42566.273800000003</v>
      </c>
      <c r="E14" s="18">
        <f>D14/C14-1</f>
        <v>10.112094246117547</v>
      </c>
      <c r="F14" s="21">
        <f>D14-C14</f>
        <v>38735.648100000006</v>
      </c>
      <c r="G14" s="36">
        <v>2454.558</v>
      </c>
      <c r="H14" s="16">
        <v>40001.477599999998</v>
      </c>
      <c r="I14" s="8">
        <f>H14/G14-1</f>
        <v>15.296814986649327</v>
      </c>
      <c r="J14" s="8">
        <f>G14/C14</f>
        <v>0.64077208065512636</v>
      </c>
      <c r="K14" s="8">
        <f>H14/D14</f>
        <v>0.9397458135036475</v>
      </c>
      <c r="L14" s="15">
        <f>D14-H14</f>
        <v>2564.7962000000043</v>
      </c>
      <c r="M14" s="9">
        <v>34469.394699999997</v>
      </c>
    </row>
    <row r="15" spans="1:14" s="35" customFormat="1">
      <c r="A15" s="33">
        <v>14</v>
      </c>
      <c r="B15" s="14" t="s">
        <v>73</v>
      </c>
      <c r="C15" s="13">
        <v>1360.143235</v>
      </c>
      <c r="D15" s="9">
        <v>1737.0891999999999</v>
      </c>
      <c r="E15" s="12">
        <f>D15/C15-1</f>
        <v>0.27713696271113664</v>
      </c>
      <c r="F15" s="11">
        <f>D15-C15</f>
        <v>376.94596499999989</v>
      </c>
      <c r="G15" s="36">
        <v>1268.9025349999999</v>
      </c>
      <c r="H15" s="9">
        <v>1416.4862000000001</v>
      </c>
      <c r="I15" s="8">
        <f>H15/G15-1</f>
        <v>0.11630811739216851</v>
      </c>
      <c r="J15" s="8">
        <f>G15/C15</f>
        <v>0.93291831503319567</v>
      </c>
      <c r="K15" s="8">
        <f>H15/D15</f>
        <v>0.81543665115182351</v>
      </c>
      <c r="L15" s="10">
        <f>D15-H15</f>
        <v>320.60299999999984</v>
      </c>
      <c r="M15" s="9">
        <v>2944.3176899999999</v>
      </c>
    </row>
    <row r="16" spans="1:14" s="35" customFormat="1">
      <c r="A16" s="33">
        <v>15</v>
      </c>
      <c r="B16" s="14" t="s">
        <v>72</v>
      </c>
      <c r="C16" s="13">
        <v>7330.5702000000001</v>
      </c>
      <c r="D16" s="16">
        <v>8453.1641</v>
      </c>
      <c r="E16" s="12">
        <f>D16/C16-1</f>
        <v>0.1531386876289651</v>
      </c>
      <c r="F16" s="11">
        <f>D16-C16</f>
        <v>1122.5938999999998</v>
      </c>
      <c r="G16" s="36">
        <v>1742.8474000000001</v>
      </c>
      <c r="H16" s="16">
        <v>4152.7484000000004</v>
      </c>
      <c r="I16" s="8">
        <f>H16/G16-1</f>
        <v>1.3827378116982589</v>
      </c>
      <c r="J16" s="8">
        <f>G16/C16</f>
        <v>0.23775059135236165</v>
      </c>
      <c r="K16" s="8">
        <f>H16/D16</f>
        <v>0.4912655605490967</v>
      </c>
      <c r="L16" s="15">
        <f>D16-H16</f>
        <v>4300.4156999999996</v>
      </c>
      <c r="M16" s="16">
        <v>77685.052599999995</v>
      </c>
    </row>
    <row r="17" spans="1:13" s="35" customFormat="1">
      <c r="A17" s="33">
        <v>16</v>
      </c>
      <c r="B17" s="14" t="s">
        <v>71</v>
      </c>
      <c r="C17" s="13">
        <v>7.8204000000000002</v>
      </c>
      <c r="D17" s="19">
        <v>23.91</v>
      </c>
      <c r="E17" s="12">
        <f>D17/C17-1</f>
        <v>2.0573883688813872</v>
      </c>
      <c r="F17" s="11">
        <f>D17-C17</f>
        <v>16.089600000000001</v>
      </c>
      <c r="G17" s="36">
        <v>2.0400000000000001E-2</v>
      </c>
      <c r="H17" s="19">
        <v>11.7371</v>
      </c>
      <c r="I17" s="8">
        <f>H17/G17-1</f>
        <v>574.34803921568619</v>
      </c>
      <c r="J17" s="8">
        <f>G17/C17</f>
        <v>2.6085622218812339E-3</v>
      </c>
      <c r="K17" s="8">
        <f>H17/D17</f>
        <v>0.49088665830196571</v>
      </c>
      <c r="L17" s="10">
        <f>D17-H17</f>
        <v>12.1729</v>
      </c>
      <c r="M17" s="19">
        <v>407.34289999999999</v>
      </c>
    </row>
    <row r="18" spans="1:13" s="35" customFormat="1">
      <c r="A18" s="33">
        <v>17</v>
      </c>
      <c r="B18" s="14" t="s">
        <v>70</v>
      </c>
      <c r="C18" s="13">
        <v>168.20349999999999</v>
      </c>
      <c r="D18" s="9">
        <v>223.79849999999999</v>
      </c>
      <c r="E18" s="12">
        <f>D18/C18-1</f>
        <v>0.33052225429316273</v>
      </c>
      <c r="F18" s="11">
        <f>D18-C18</f>
        <v>55.594999999999999</v>
      </c>
      <c r="G18" s="36">
        <v>14.56</v>
      </c>
      <c r="H18" s="19">
        <v>2.2650000000000001</v>
      </c>
      <c r="I18" s="8">
        <f>H18/G18-1</f>
        <v>-0.84443681318681318</v>
      </c>
      <c r="J18" s="8">
        <f>G18/C18</f>
        <v>8.6561813517554639E-2</v>
      </c>
      <c r="K18" s="8">
        <f>H18/D18</f>
        <v>1.012071126482081E-2</v>
      </c>
      <c r="L18" s="10">
        <f>D18-H18</f>
        <v>221.5335</v>
      </c>
      <c r="M18" s="9">
        <v>3774.3537999999999</v>
      </c>
    </row>
    <row r="19" spans="1:13" s="35" customFormat="1">
      <c r="A19" s="33">
        <v>18</v>
      </c>
      <c r="B19" s="14" t="s">
        <v>69</v>
      </c>
      <c r="C19" s="13">
        <v>84.2881</v>
      </c>
      <c r="D19" s="9">
        <v>88.069550000000007</v>
      </c>
      <c r="E19" s="12">
        <f>D19/C19-1</f>
        <v>4.4863391154860599E-2</v>
      </c>
      <c r="F19" s="11">
        <f>D19-C19</f>
        <v>3.7814500000000066</v>
      </c>
      <c r="G19" s="36">
        <v>90.428100000000001</v>
      </c>
      <c r="H19" s="9">
        <v>89.779200000000003</v>
      </c>
      <c r="I19" s="8">
        <f>H19/G19-1</f>
        <v>-7.1758667936183684E-3</v>
      </c>
      <c r="J19" s="8">
        <f>G19/C19</f>
        <v>1.0728453957320192</v>
      </c>
      <c r="K19" s="8">
        <f>H19/D19</f>
        <v>1.019412498417444</v>
      </c>
      <c r="L19" s="10">
        <f>D19-H19</f>
        <v>-1.7096499999999963</v>
      </c>
      <c r="M19" s="9">
        <v>1811.8181609999999</v>
      </c>
    </row>
    <row r="20" spans="1:13" s="35" customFormat="1">
      <c r="A20" s="33">
        <v>19</v>
      </c>
      <c r="B20" s="14" t="s">
        <v>68</v>
      </c>
      <c r="C20" s="13">
        <v>20239.443500000001</v>
      </c>
      <c r="D20" s="9">
        <v>1218.0563</v>
      </c>
      <c r="E20" s="12">
        <f>D20/C20-1</f>
        <v>-0.93981769805083826</v>
      </c>
      <c r="F20" s="17">
        <f>D20-C20</f>
        <v>-19021.387200000001</v>
      </c>
      <c r="G20" s="36">
        <v>20271.16</v>
      </c>
      <c r="H20" s="9">
        <v>240.55510000000001</v>
      </c>
      <c r="I20" s="8">
        <f>H20/G20-1</f>
        <v>-0.98813313594288632</v>
      </c>
      <c r="J20" s="8">
        <f>G20/C20</f>
        <v>1.0015670638375012</v>
      </c>
      <c r="K20" s="8">
        <f>H20/D20</f>
        <v>0.1974909534148791</v>
      </c>
      <c r="L20" s="10">
        <f>D20-H20</f>
        <v>977.50119999999993</v>
      </c>
      <c r="M20" s="9">
        <v>4657.8181999999997</v>
      </c>
    </row>
    <row r="21" spans="1:13" s="35" customFormat="1">
      <c r="A21" s="33">
        <v>20</v>
      </c>
      <c r="B21" s="14" t="s">
        <v>67</v>
      </c>
      <c r="C21" s="13">
        <v>19.88</v>
      </c>
      <c r="D21" s="19">
        <v>41.088000000000001</v>
      </c>
      <c r="E21" s="12">
        <f>D21/C21-1</f>
        <v>1.0668008048289739</v>
      </c>
      <c r="F21" s="11">
        <f>D21-C21</f>
        <v>21.208000000000002</v>
      </c>
      <c r="G21" s="36">
        <v>0</v>
      </c>
      <c r="H21" s="9">
        <v>58.8</v>
      </c>
      <c r="I21" s="8" t="e">
        <f>H21/G21-1</f>
        <v>#DIV/0!</v>
      </c>
      <c r="J21" s="8">
        <f>G21/C21</f>
        <v>0</v>
      </c>
      <c r="K21" s="37">
        <f>H21/D21</f>
        <v>1.4310747663551402</v>
      </c>
      <c r="L21" s="10">
        <f>D21-H21</f>
        <v>-17.711999999999996</v>
      </c>
      <c r="M21" s="9">
        <v>640.63699999999994</v>
      </c>
    </row>
    <row r="22" spans="1:13" s="35" customFormat="1" ht="15" customHeight="1">
      <c r="A22" s="33">
        <v>21</v>
      </c>
      <c r="B22" s="14" t="s">
        <v>66</v>
      </c>
      <c r="C22" s="13">
        <v>2873.3582000000001</v>
      </c>
      <c r="D22" s="16">
        <v>5154.5146999999997</v>
      </c>
      <c r="E22" s="12">
        <f>D22/C22-1</f>
        <v>0.79389910384302231</v>
      </c>
      <c r="F22" s="21">
        <f>D22-C22</f>
        <v>2281.1564999999996</v>
      </c>
      <c r="G22" s="36">
        <v>537.75969999999995</v>
      </c>
      <c r="H22" s="9">
        <v>1504.3033</v>
      </c>
      <c r="I22" s="8">
        <f>H22/G22-1</f>
        <v>1.7973522374398829</v>
      </c>
      <c r="J22" s="8">
        <f>G22/C22</f>
        <v>0.18715372834476396</v>
      </c>
      <c r="K22" s="8">
        <f>H22/D22</f>
        <v>0.2918418876562715</v>
      </c>
      <c r="L22" s="15">
        <f>D22-H22</f>
        <v>3650.2113999999997</v>
      </c>
      <c r="M22" s="16">
        <v>91472.060469999997</v>
      </c>
    </row>
    <row r="23" spans="1:13" s="35" customFormat="1">
      <c r="A23" s="33">
        <v>22</v>
      </c>
      <c r="B23" s="14" t="s">
        <v>65</v>
      </c>
      <c r="C23" s="13">
        <v>5537.0586000000003</v>
      </c>
      <c r="D23" s="16">
        <v>6024.8691520000002</v>
      </c>
      <c r="E23" s="12">
        <f>D23/C23-1</f>
        <v>8.8099221489185586E-2</v>
      </c>
      <c r="F23" s="11">
        <f>D23-C23</f>
        <v>487.81055199999992</v>
      </c>
      <c r="G23" s="36">
        <v>5032.7164000000002</v>
      </c>
      <c r="H23" s="16">
        <v>6645.8710520000004</v>
      </c>
      <c r="I23" s="8">
        <f>H23/G23-1</f>
        <v>0.32053358937531229</v>
      </c>
      <c r="J23" s="8">
        <f>G23/C23</f>
        <v>0.90891514133514861</v>
      </c>
      <c r="K23" s="8">
        <f>H23/D23</f>
        <v>1.1030730932627564</v>
      </c>
      <c r="L23" s="22">
        <f>D23-H23</f>
        <v>-621.00190000000021</v>
      </c>
      <c r="M23" s="9">
        <v>10687.8691</v>
      </c>
    </row>
    <row r="24" spans="1:13" s="35" customFormat="1">
      <c r="A24" s="33">
        <v>23</v>
      </c>
      <c r="B24" s="14" t="s">
        <v>64</v>
      </c>
      <c r="C24" s="13">
        <v>702.63400000000001</v>
      </c>
      <c r="D24" s="9">
        <v>657.43450299999995</v>
      </c>
      <c r="E24" s="12">
        <f>D24/C24-1</f>
        <v>-6.4328650478058358E-2</v>
      </c>
      <c r="F24" s="11">
        <f>D24-C24</f>
        <v>-45.199497000000065</v>
      </c>
      <c r="G24" s="36">
        <v>23.222999999999999</v>
      </c>
      <c r="H24" s="9">
        <v>150.49279999999999</v>
      </c>
      <c r="I24" s="8">
        <f>H24/G24-1</f>
        <v>5.4803341514877486</v>
      </c>
      <c r="J24" s="8">
        <f>G24/C24</f>
        <v>3.3051346789366866E-2</v>
      </c>
      <c r="K24" s="8">
        <f>H24/D24</f>
        <v>0.22890919066959892</v>
      </c>
      <c r="L24" s="10">
        <f>D24-H24</f>
        <v>506.94170299999996</v>
      </c>
      <c r="M24" s="9">
        <v>2665.5701370000002</v>
      </c>
    </row>
    <row r="25" spans="1:13" s="35" customFormat="1">
      <c r="A25" s="33">
        <v>24</v>
      </c>
      <c r="B25" s="14" t="s">
        <v>63</v>
      </c>
      <c r="C25" s="13">
        <v>668.01261999999997</v>
      </c>
      <c r="D25" s="9">
        <v>744.65228999999999</v>
      </c>
      <c r="E25" s="12">
        <f>D25/C25-1</f>
        <v>0.11472787744638713</v>
      </c>
      <c r="F25" s="11">
        <f>D25-C25</f>
        <v>76.639670000000024</v>
      </c>
      <c r="G25" s="36">
        <v>516.49321999999995</v>
      </c>
      <c r="H25" s="9">
        <v>350.12869999999998</v>
      </c>
      <c r="I25" s="8">
        <f>H25/G25-1</f>
        <v>-0.32210397650524825</v>
      </c>
      <c r="J25" s="8">
        <f>G25/C25</f>
        <v>0.77317883605252846</v>
      </c>
      <c r="K25" s="8">
        <f>H25/D25</f>
        <v>0.47019085914581688</v>
      </c>
      <c r="L25" s="10">
        <f>D25-H25</f>
        <v>394.52359000000001</v>
      </c>
      <c r="M25" s="9">
        <v>3300.6991899999998</v>
      </c>
    </row>
    <row r="26" spans="1:13" s="35" customFormat="1" ht="15" customHeight="1">
      <c r="A26" s="33">
        <v>25</v>
      </c>
      <c r="B26" s="14" t="s">
        <v>62</v>
      </c>
      <c r="C26" s="13">
        <v>3546.143</v>
      </c>
      <c r="D26" s="16">
        <v>9216.7081999999991</v>
      </c>
      <c r="E26" s="12">
        <f>D26/C26-1</f>
        <v>1.5990796761439117</v>
      </c>
      <c r="F26" s="21">
        <f>D26-C26</f>
        <v>5670.5651999999991</v>
      </c>
      <c r="G26" s="36">
        <v>1010.0925999999999</v>
      </c>
      <c r="H26" s="9">
        <v>1931.7093</v>
      </c>
      <c r="I26" s="8">
        <f>H26/G26-1</f>
        <v>0.91240812971008811</v>
      </c>
      <c r="J26" s="8">
        <f>G26/C26</f>
        <v>0.2848426022300849</v>
      </c>
      <c r="K26" s="8">
        <f>H26/D26</f>
        <v>0.20958776800593515</v>
      </c>
      <c r="L26" s="15">
        <f>D26-H26</f>
        <v>7284.9988999999987</v>
      </c>
      <c r="M26" s="16">
        <v>53105.8917</v>
      </c>
    </row>
    <row r="27" spans="1:13" s="35" customFormat="1">
      <c r="A27" s="33">
        <v>26</v>
      </c>
      <c r="B27" s="14" t="s">
        <v>61</v>
      </c>
      <c r="C27" s="13">
        <v>194.113</v>
      </c>
      <c r="D27" s="9">
        <v>150.08310399999999</v>
      </c>
      <c r="E27" s="12">
        <f>D27/C27-1</f>
        <v>-0.22682610644315426</v>
      </c>
      <c r="F27" s="11">
        <f>D27-C27</f>
        <v>-44.029896000000008</v>
      </c>
      <c r="G27" s="36">
        <v>138.83080000000001</v>
      </c>
      <c r="H27" s="9">
        <v>128.861132</v>
      </c>
      <c r="I27" s="8">
        <f>H27/G27-1</f>
        <v>-7.1811644102029337E-2</v>
      </c>
      <c r="J27" s="8">
        <f>G27/C27</f>
        <v>0.71520609129733714</v>
      </c>
      <c r="K27" s="8">
        <f>H27/D27</f>
        <v>0.8585985268534958</v>
      </c>
      <c r="L27" s="10">
        <f>D27-H27</f>
        <v>21.221971999999994</v>
      </c>
      <c r="M27" s="9">
        <v>885.32772</v>
      </c>
    </row>
    <row r="28" spans="1:13" s="35" customFormat="1">
      <c r="A28" s="33">
        <v>27</v>
      </c>
      <c r="B28" s="14" t="s">
        <v>60</v>
      </c>
      <c r="C28" s="13">
        <v>44.512999999999998</v>
      </c>
      <c r="D28" s="9">
        <v>221.08293800000001</v>
      </c>
      <c r="E28" s="18">
        <f>D28/C28-1</f>
        <v>3.9667049625951973</v>
      </c>
      <c r="F28" s="11">
        <f>D28-C28</f>
        <v>176.56993800000001</v>
      </c>
      <c r="G28" s="36">
        <v>223.255</v>
      </c>
      <c r="H28" s="19">
        <v>21.749338000000002</v>
      </c>
      <c r="I28" s="8">
        <f>H28/G28-1</f>
        <v>-0.90258073503392977</v>
      </c>
      <c r="J28" s="37">
        <f>G28/C28</f>
        <v>5.015501089569339</v>
      </c>
      <c r="K28" s="8">
        <f>H28/D28</f>
        <v>9.8376374933103167E-2</v>
      </c>
      <c r="L28" s="10">
        <f>D28-H28</f>
        <v>199.33360000000002</v>
      </c>
      <c r="M28" s="9">
        <v>7477.80411</v>
      </c>
    </row>
    <row r="29" spans="1:13" s="35" customFormat="1">
      <c r="A29" s="33">
        <v>28</v>
      </c>
      <c r="B29" s="14" t="s">
        <v>59</v>
      </c>
      <c r="C29" s="13">
        <v>698.83659999999998</v>
      </c>
      <c r="D29" s="9">
        <v>1077.4581000000001</v>
      </c>
      <c r="E29" s="12">
        <f>D29/C29-1</f>
        <v>0.54178830931293542</v>
      </c>
      <c r="F29" s="11">
        <f>D29-C29</f>
        <v>378.62150000000008</v>
      </c>
      <c r="G29" s="36">
        <v>305.44959999999998</v>
      </c>
      <c r="H29" s="9">
        <v>1008.3285</v>
      </c>
      <c r="I29" s="8">
        <f>H29/G29-1</f>
        <v>2.30112889327732</v>
      </c>
      <c r="J29" s="8">
        <f>G29/C29</f>
        <v>0.43708300338018929</v>
      </c>
      <c r="K29" s="8">
        <f>H29/D29</f>
        <v>0.93584010366621206</v>
      </c>
      <c r="L29" s="10">
        <f>D29-H29</f>
        <v>69.129600000000096</v>
      </c>
      <c r="M29" s="9">
        <v>6602.03917</v>
      </c>
    </row>
    <row r="30" spans="1:13" s="35" customFormat="1">
      <c r="A30" s="33">
        <v>29</v>
      </c>
      <c r="B30" s="14" t="s">
        <v>58</v>
      </c>
      <c r="C30" s="13">
        <v>77.031999999999996</v>
      </c>
      <c r="D30" s="9">
        <v>114.2645</v>
      </c>
      <c r="E30" s="12">
        <f>D30/C30-1</f>
        <v>0.48333809325994403</v>
      </c>
      <c r="F30" s="11">
        <f>D30-C30</f>
        <v>37.232500000000002</v>
      </c>
      <c r="G30" s="36">
        <v>20.219799999999999</v>
      </c>
      <c r="H30" s="9">
        <v>76.421999999999997</v>
      </c>
      <c r="I30" s="8">
        <f>H30/G30-1</f>
        <v>2.7795626069496238</v>
      </c>
      <c r="J30" s="8">
        <f>G30/C30</f>
        <v>0.26248572022016825</v>
      </c>
      <c r="K30" s="8">
        <f>H30/D30</f>
        <v>0.66881664909048744</v>
      </c>
      <c r="L30" s="10">
        <f>D30-H30</f>
        <v>37.842500000000001</v>
      </c>
      <c r="M30" s="9">
        <v>2061.0925390000002</v>
      </c>
    </row>
    <row r="31" spans="1:13" s="35" customFormat="1">
      <c r="A31" s="33">
        <v>30</v>
      </c>
      <c r="B31" s="14" t="s">
        <v>57</v>
      </c>
      <c r="C31" s="13">
        <v>9092.3284999999996</v>
      </c>
      <c r="D31" s="16">
        <v>6826.1626999999999</v>
      </c>
      <c r="E31" s="12">
        <f>D31/C31-1</f>
        <v>-0.24923932301830054</v>
      </c>
      <c r="F31" s="17">
        <f>D31-C31</f>
        <v>-2266.1657999999998</v>
      </c>
      <c r="G31" s="36">
        <v>3792.8946999999998</v>
      </c>
      <c r="H31" s="16">
        <v>2766.5185999999999</v>
      </c>
      <c r="I31" s="8">
        <f>H31/G31-1</f>
        <v>-0.27060495510197002</v>
      </c>
      <c r="J31" s="8">
        <f>G31/C31</f>
        <v>0.41715328477188213</v>
      </c>
      <c r="K31" s="8">
        <f>H31/D31</f>
        <v>0.4052816672535508</v>
      </c>
      <c r="L31" s="15">
        <f>D31-H31</f>
        <v>4059.6441</v>
      </c>
      <c r="M31" s="9">
        <v>34277.716099999998</v>
      </c>
    </row>
    <row r="32" spans="1:13" s="35" customFormat="1">
      <c r="A32" s="33">
        <v>31</v>
      </c>
      <c r="B32" s="14" t="s">
        <v>56</v>
      </c>
      <c r="C32" s="13">
        <v>5615.7385000000004</v>
      </c>
      <c r="D32" s="9">
        <v>163.98820000000001</v>
      </c>
      <c r="E32" s="12">
        <f>D32/C32-1</f>
        <v>-0.97079846221472033</v>
      </c>
      <c r="F32" s="17">
        <f>D32-C32</f>
        <v>-5451.7503000000006</v>
      </c>
      <c r="G32" s="36">
        <v>9444.4706000000006</v>
      </c>
      <c r="H32" s="19">
        <v>11.612</v>
      </c>
      <c r="I32" s="8">
        <f>H32/G32-1</f>
        <v>-0.99877049752264568</v>
      </c>
      <c r="J32" s="37">
        <f>G32/C32</f>
        <v>1.6817860375799194</v>
      </c>
      <c r="K32" s="8">
        <f>H32/D32</f>
        <v>7.0809972912685176E-2</v>
      </c>
      <c r="L32" s="10">
        <f>D32-H32</f>
        <v>152.37620000000001</v>
      </c>
      <c r="M32" s="19">
        <v>280.06139999999999</v>
      </c>
    </row>
    <row r="33" spans="1:13" s="35" customFormat="1">
      <c r="A33" s="33">
        <v>32</v>
      </c>
      <c r="B33" s="14" t="s">
        <v>55</v>
      </c>
      <c r="C33" s="13">
        <v>723.14995999999996</v>
      </c>
      <c r="D33" s="9">
        <v>516.25707999999997</v>
      </c>
      <c r="E33" s="12">
        <f>D33/C33-1</f>
        <v>-0.28609955257413</v>
      </c>
      <c r="F33" s="11">
        <f>D33-C33</f>
        <v>-206.89287999999999</v>
      </c>
      <c r="G33" s="36">
        <v>381.98136</v>
      </c>
      <c r="H33" s="9">
        <v>671.66337999999996</v>
      </c>
      <c r="I33" s="8">
        <f>H33/G33-1</f>
        <v>0.75836690041629251</v>
      </c>
      <c r="J33" s="8">
        <f>G33/C33</f>
        <v>0.52821873902890071</v>
      </c>
      <c r="K33" s="8">
        <f>H33/D33</f>
        <v>1.3010250241991839</v>
      </c>
      <c r="L33" s="22">
        <f>D33-H33</f>
        <v>-155.40629999999999</v>
      </c>
      <c r="M33" s="16">
        <v>250793.68960000001</v>
      </c>
    </row>
    <row r="34" spans="1:13" s="35" customFormat="1">
      <c r="A34" s="33">
        <v>33</v>
      </c>
      <c r="B34" s="14" t="s">
        <v>54</v>
      </c>
      <c r="C34" s="13">
        <v>404.00540000000001</v>
      </c>
      <c r="D34" s="9">
        <v>637.56290000000001</v>
      </c>
      <c r="E34" s="12">
        <f>D34/C34-1</f>
        <v>0.57810489661771847</v>
      </c>
      <c r="F34" s="11">
        <f>D34-C34</f>
        <v>233.5575</v>
      </c>
      <c r="G34" s="36">
        <v>16.071999999999999</v>
      </c>
      <c r="H34" s="9">
        <v>46.469000000000001</v>
      </c>
      <c r="I34" s="8">
        <f>H34/G34-1</f>
        <v>1.8913016426082629</v>
      </c>
      <c r="J34" s="8">
        <f>G34/C34</f>
        <v>3.9781646482943044E-2</v>
      </c>
      <c r="K34" s="8">
        <f>H34/D34</f>
        <v>7.2885357664318293E-2</v>
      </c>
      <c r="L34" s="10">
        <f>D34-H34</f>
        <v>591.09389999999996</v>
      </c>
      <c r="M34" s="9">
        <v>21875.031900000002</v>
      </c>
    </row>
    <row r="35" spans="1:13" s="35" customFormat="1">
      <c r="A35" s="33">
        <v>34</v>
      </c>
      <c r="B35" s="14" t="s">
        <v>53</v>
      </c>
      <c r="C35" s="13">
        <v>3.81</v>
      </c>
      <c r="D35" s="9">
        <v>1611.972</v>
      </c>
      <c r="E35" s="18">
        <f>D35/C35-1</f>
        <v>422.08976377952757</v>
      </c>
      <c r="F35" s="21">
        <f>D35-C35</f>
        <v>1608.162</v>
      </c>
      <c r="G35" s="36">
        <v>0</v>
      </c>
      <c r="H35" s="9">
        <v>159.38990000000001</v>
      </c>
      <c r="I35" s="8" t="e">
        <f>H35/G35-1</f>
        <v>#DIV/0!</v>
      </c>
      <c r="J35" s="8">
        <f>G35/C35</f>
        <v>0</v>
      </c>
      <c r="K35" s="8">
        <f>H35/D35</f>
        <v>9.8878826679371604E-2</v>
      </c>
      <c r="L35" s="10">
        <f>D35-H35</f>
        <v>1452.5821000000001</v>
      </c>
      <c r="M35" s="9">
        <v>23759.894830000001</v>
      </c>
    </row>
    <row r="36" spans="1:13" s="35" customFormat="1">
      <c r="A36" s="33">
        <v>35</v>
      </c>
      <c r="B36" s="14" t="s">
        <v>52</v>
      </c>
      <c r="C36" s="13">
        <v>616.72249999999997</v>
      </c>
      <c r="D36" s="9">
        <v>561.28779999999995</v>
      </c>
      <c r="E36" s="12">
        <f>D36/C36-1</f>
        <v>-8.988596978381691E-2</v>
      </c>
      <c r="F36" s="11">
        <f>D36-C36</f>
        <v>-55.434700000000021</v>
      </c>
      <c r="G36" s="36">
        <v>1001.1728000000001</v>
      </c>
      <c r="H36" s="9">
        <v>201.6267</v>
      </c>
      <c r="I36" s="8">
        <f>H36/G36-1</f>
        <v>-0.7986094907892024</v>
      </c>
      <c r="J36" s="8">
        <f>G36/C36</f>
        <v>1.6233764780756339</v>
      </c>
      <c r="K36" s="8">
        <f>H36/D36</f>
        <v>0.35922159719131613</v>
      </c>
      <c r="L36" s="10">
        <f>D36-H36</f>
        <v>359.66109999999992</v>
      </c>
      <c r="M36" s="9">
        <v>1111.9969000000001</v>
      </c>
    </row>
    <row r="37" spans="1:13" s="35" customFormat="1">
      <c r="A37" s="33">
        <v>36</v>
      </c>
      <c r="B37" s="14" t="s">
        <v>51</v>
      </c>
      <c r="C37" s="13">
        <v>93.058000000000007</v>
      </c>
      <c r="D37" s="9">
        <v>113.17619999999999</v>
      </c>
      <c r="E37" s="12">
        <f>D37/C37-1</f>
        <v>0.21618990307120267</v>
      </c>
      <c r="F37" s="11">
        <f>D37-C37</f>
        <v>20.118199999999987</v>
      </c>
      <c r="G37" s="36">
        <v>25.5</v>
      </c>
      <c r="H37" s="9">
        <v>61.526899999999998</v>
      </c>
      <c r="I37" s="8">
        <f>H37/G37-1</f>
        <v>1.412819607843137</v>
      </c>
      <c r="J37" s="8">
        <f>G37/C37</f>
        <v>0.27402265253927655</v>
      </c>
      <c r="K37" s="8">
        <f>H37/D37</f>
        <v>0.54363815007042116</v>
      </c>
      <c r="L37" s="10">
        <f>D37-H37</f>
        <v>51.649299999999997</v>
      </c>
      <c r="M37" s="9">
        <v>2295.0423000000001</v>
      </c>
    </row>
    <row r="38" spans="1:13" s="35" customFormat="1">
      <c r="A38" s="33">
        <v>37</v>
      </c>
      <c r="B38" s="14" t="s">
        <v>50</v>
      </c>
      <c r="C38" s="13">
        <v>855.16579000000002</v>
      </c>
      <c r="D38" s="9">
        <v>1105.7814000000001</v>
      </c>
      <c r="E38" s="12">
        <f>D38/C38-1</f>
        <v>0.2930608461313684</v>
      </c>
      <c r="F38" s="11">
        <f>D38-C38</f>
        <v>250.61561000000006</v>
      </c>
      <c r="G38" s="36">
        <v>175.8152</v>
      </c>
      <c r="H38" s="9">
        <v>505.33550000000002</v>
      </c>
      <c r="I38" s="8">
        <f>H38/G38-1</f>
        <v>1.874242386323822</v>
      </c>
      <c r="J38" s="8">
        <f>G38/C38</f>
        <v>0.20559194726440122</v>
      </c>
      <c r="K38" s="8">
        <f>H38/D38</f>
        <v>0.45699403155090146</v>
      </c>
      <c r="L38" s="10">
        <f>D38-H38</f>
        <v>600.44590000000005</v>
      </c>
      <c r="M38" s="9">
        <v>7963.4571999999998</v>
      </c>
    </row>
    <row r="39" spans="1:13" s="35" customFormat="1">
      <c r="A39" s="33">
        <v>38</v>
      </c>
      <c r="B39" s="14" t="s">
        <v>49</v>
      </c>
      <c r="C39" s="13">
        <v>412.80610000000001</v>
      </c>
      <c r="D39" s="9">
        <v>437.2072</v>
      </c>
      <c r="E39" s="12">
        <f>D39/C39-1</f>
        <v>5.9110318379500759E-2</v>
      </c>
      <c r="F39" s="11">
        <f>D39-C39</f>
        <v>24.401099999999985</v>
      </c>
      <c r="G39" s="36">
        <v>284.60340000000002</v>
      </c>
      <c r="H39" s="9">
        <v>362.58730000000003</v>
      </c>
      <c r="I39" s="8">
        <f>H39/G39-1</f>
        <v>0.27400902448811215</v>
      </c>
      <c r="J39" s="8">
        <f>G39/C39</f>
        <v>0.6894360330431164</v>
      </c>
      <c r="K39" s="8">
        <f>H39/D39</f>
        <v>0.8293260037803587</v>
      </c>
      <c r="L39" s="10">
        <f>D39-H39</f>
        <v>74.619899999999973</v>
      </c>
      <c r="M39" s="9">
        <v>1878.9463900000001</v>
      </c>
    </row>
    <row r="40" spans="1:13" s="35" customFormat="1" ht="15" customHeight="1">
      <c r="A40" s="33">
        <v>39</v>
      </c>
      <c r="B40" s="14" t="s">
        <v>48</v>
      </c>
      <c r="C40" s="13">
        <v>3789.0463</v>
      </c>
      <c r="D40" s="9">
        <v>1174.3407500000001</v>
      </c>
      <c r="E40" s="12">
        <f>D40/C40-1</f>
        <v>-0.69006956974898936</v>
      </c>
      <c r="F40" s="17">
        <f>D40-C40</f>
        <v>-2614.7055499999997</v>
      </c>
      <c r="G40" s="36">
        <v>1109.3324</v>
      </c>
      <c r="H40" s="9">
        <v>727.39795000000004</v>
      </c>
      <c r="I40" s="8">
        <f>H40/G40-1</f>
        <v>-0.34429216166407828</v>
      </c>
      <c r="J40" s="8">
        <f>G40/C40</f>
        <v>0.29277351401063639</v>
      </c>
      <c r="K40" s="8">
        <f>H40/D40</f>
        <v>0.61940961343630463</v>
      </c>
      <c r="L40" s="10">
        <f>D40-H40</f>
        <v>446.94280000000003</v>
      </c>
      <c r="M40" s="9">
        <v>9308.7950000000001</v>
      </c>
    </row>
    <row r="41" spans="1:13" s="35" customFormat="1">
      <c r="A41" s="33">
        <v>40</v>
      </c>
      <c r="B41" s="14" t="s">
        <v>47</v>
      </c>
      <c r="C41" s="13">
        <v>40.121600000000001</v>
      </c>
      <c r="D41" s="19">
        <v>33.629142000000002</v>
      </c>
      <c r="E41" s="12">
        <f>D41/C41-1</f>
        <v>-0.16181951866326361</v>
      </c>
      <c r="F41" s="11">
        <f>D41-C41</f>
        <v>-6.4924579999999992</v>
      </c>
      <c r="G41" s="36">
        <v>326.33319999999998</v>
      </c>
      <c r="H41" s="9">
        <v>53.518830000000001</v>
      </c>
      <c r="I41" s="8">
        <f>H41/G41-1</f>
        <v>-0.83599943248189268</v>
      </c>
      <c r="J41" s="37">
        <f>G41/C41</f>
        <v>8.1336038443132868</v>
      </c>
      <c r="K41" s="37">
        <f>H41/D41</f>
        <v>1.5914420296539233</v>
      </c>
      <c r="L41" s="10">
        <f>D41-H41</f>
        <v>-19.889688</v>
      </c>
      <c r="M41" s="19">
        <v>564.32131200000003</v>
      </c>
    </row>
    <row r="42" spans="1:13" s="35" customFormat="1">
      <c r="A42" s="33">
        <v>41</v>
      </c>
      <c r="B42" s="14" t="s">
        <v>46</v>
      </c>
      <c r="C42" s="13">
        <v>315.32389999999998</v>
      </c>
      <c r="D42" s="19">
        <v>25.0426</v>
      </c>
      <c r="E42" s="12">
        <f>D42/C42-1</f>
        <v>-0.92058134508675049</v>
      </c>
      <c r="F42" s="11">
        <f>D42-C42</f>
        <v>-290.28129999999999</v>
      </c>
      <c r="G42" s="36">
        <v>99.478899999999996</v>
      </c>
      <c r="H42" s="19">
        <v>14.724600000000001</v>
      </c>
      <c r="I42" s="8">
        <f>H42/G42-1</f>
        <v>-0.85198268175462333</v>
      </c>
      <c r="J42" s="8">
        <f>G42/C42</f>
        <v>0.31548163650138794</v>
      </c>
      <c r="K42" s="8">
        <f>H42/D42</f>
        <v>0.58798207853817097</v>
      </c>
      <c r="L42" s="10">
        <f>D42-H42</f>
        <v>10.318</v>
      </c>
      <c r="M42" s="9">
        <v>761.10879999999997</v>
      </c>
    </row>
    <row r="43" spans="1:13" s="35" customFormat="1">
      <c r="A43" s="33">
        <v>42</v>
      </c>
      <c r="B43" s="14" t="s">
        <v>45</v>
      </c>
      <c r="C43" s="13">
        <v>1227.4404</v>
      </c>
      <c r="D43" s="9">
        <v>2536.3764999999999</v>
      </c>
      <c r="E43" s="12">
        <f>D43/C43-1</f>
        <v>1.0663948326941171</v>
      </c>
      <c r="F43" s="21">
        <f>D43-C43</f>
        <v>1308.9360999999999</v>
      </c>
      <c r="G43" s="36">
        <v>1110.0848000000001</v>
      </c>
      <c r="H43" s="9">
        <v>2087.3827999999999</v>
      </c>
      <c r="I43" s="8">
        <f>H43/G43-1</f>
        <v>0.88038139068294585</v>
      </c>
      <c r="J43" s="8">
        <f>G43/C43</f>
        <v>0.90438998097178491</v>
      </c>
      <c r="K43" s="8">
        <f>H43/D43</f>
        <v>0.82297829206350082</v>
      </c>
      <c r="L43" s="10">
        <f>D43-H43</f>
        <v>448.99369999999999</v>
      </c>
      <c r="M43" s="9">
        <v>9296.6036359999998</v>
      </c>
    </row>
    <row r="44" spans="1:13" s="35" customFormat="1">
      <c r="A44" s="33">
        <v>43</v>
      </c>
      <c r="B44" s="14" t="s">
        <v>44</v>
      </c>
      <c r="C44" s="13">
        <v>190.33374599999999</v>
      </c>
      <c r="D44" s="9">
        <v>1886.0642</v>
      </c>
      <c r="E44" s="18">
        <f>D44/C44-1</f>
        <v>8.9092475172531937</v>
      </c>
      <c r="F44" s="21">
        <f>D44-C44</f>
        <v>1695.730454</v>
      </c>
      <c r="G44" s="36">
        <v>38.395000000000003</v>
      </c>
      <c r="H44" s="9">
        <v>65.7</v>
      </c>
      <c r="I44" s="8">
        <f>H44/G44-1</f>
        <v>0.71116030733168367</v>
      </c>
      <c r="J44" s="8">
        <f>G44/C44</f>
        <v>0.20172460641845405</v>
      </c>
      <c r="K44" s="8">
        <f>H44/D44</f>
        <v>3.483444519014782E-2</v>
      </c>
      <c r="L44" s="15">
        <f>D44-H44</f>
        <v>1820.3642</v>
      </c>
      <c r="M44" s="9">
        <v>12113.831682</v>
      </c>
    </row>
    <row r="45" spans="1:13" s="35" customFormat="1">
      <c r="A45" s="33">
        <v>44</v>
      </c>
      <c r="B45" s="14" t="s">
        <v>43</v>
      </c>
      <c r="C45" s="13">
        <v>57.74</v>
      </c>
      <c r="D45" s="9">
        <v>271.62</v>
      </c>
      <c r="E45" s="18">
        <f>D45/C45-1</f>
        <v>3.7041912019397296</v>
      </c>
      <c r="F45" s="11">
        <f>D45-C45</f>
        <v>213.88</v>
      </c>
      <c r="G45" s="36">
        <v>4.18</v>
      </c>
      <c r="H45" s="19">
        <v>0</v>
      </c>
      <c r="I45" s="8">
        <f>H45/G45-1</f>
        <v>-1</v>
      </c>
      <c r="J45" s="8">
        <f>G45/C45</f>
        <v>7.239348804987876E-2</v>
      </c>
      <c r="K45" s="8">
        <f>H45/D45</f>
        <v>0</v>
      </c>
      <c r="L45" s="10">
        <f>D45-H45</f>
        <v>271.62</v>
      </c>
      <c r="M45" s="9">
        <v>3085.1</v>
      </c>
    </row>
    <row r="46" spans="1:13" s="35" customFormat="1">
      <c r="A46" s="33">
        <v>45</v>
      </c>
      <c r="B46" s="14" t="s">
        <v>42</v>
      </c>
      <c r="C46" s="13">
        <v>100.2182</v>
      </c>
      <c r="D46" s="9">
        <v>110.7115</v>
      </c>
      <c r="E46" s="12">
        <f>D46/C46-1</f>
        <v>0.10470453470527308</v>
      </c>
      <c r="F46" s="11">
        <f>D46-C46</f>
        <v>10.493300000000005</v>
      </c>
      <c r="G46" s="36">
        <v>56.188200000000002</v>
      </c>
      <c r="H46" s="9">
        <v>55.561500000000002</v>
      </c>
      <c r="I46" s="8">
        <f>H46/G46-1</f>
        <v>-1.1153587408032295E-2</v>
      </c>
      <c r="J46" s="8">
        <f>G46/C46</f>
        <v>0.56065864284132028</v>
      </c>
      <c r="K46" s="8">
        <f>H46/D46</f>
        <v>0.50185843385736806</v>
      </c>
      <c r="L46" s="10">
        <f>D46-H46</f>
        <v>55.15</v>
      </c>
      <c r="M46" s="9">
        <v>640.39</v>
      </c>
    </row>
    <row r="47" spans="1:13" s="35" customFormat="1">
      <c r="A47" s="33">
        <v>46</v>
      </c>
      <c r="B47" s="14" t="s">
        <v>41</v>
      </c>
      <c r="C47" s="13">
        <v>310.06740000000002</v>
      </c>
      <c r="D47" s="9">
        <v>267.33</v>
      </c>
      <c r="E47" s="12">
        <f>D47/C47-1</f>
        <v>-0.13783261316733086</v>
      </c>
      <c r="F47" s="11">
        <f>D47-C47</f>
        <v>-42.737400000000036</v>
      </c>
      <c r="G47" s="36">
        <v>280.51740000000001</v>
      </c>
      <c r="H47" s="9">
        <v>258.23289999999997</v>
      </c>
      <c r="I47" s="8">
        <f>H47/G47-1</f>
        <v>-7.9440704925969108E-2</v>
      </c>
      <c r="J47" s="8">
        <f>G47/C47</f>
        <v>0.9046981398237931</v>
      </c>
      <c r="K47" s="8">
        <f>H47/D47</f>
        <v>0.96597052332323341</v>
      </c>
      <c r="L47" s="10">
        <f>D47-H47</f>
        <v>9.0971000000000117</v>
      </c>
      <c r="M47" s="19">
        <v>375.87099999999998</v>
      </c>
    </row>
    <row r="48" spans="1:13" s="35" customFormat="1">
      <c r="A48" s="33">
        <v>47</v>
      </c>
      <c r="B48" s="14" t="s">
        <v>40</v>
      </c>
      <c r="C48" s="13">
        <v>1835.4747</v>
      </c>
      <c r="D48" s="9">
        <v>2610.6020400000002</v>
      </c>
      <c r="E48" s="12">
        <f>D48/C48-1</f>
        <v>0.42230347277464531</v>
      </c>
      <c r="F48" s="11">
        <f>D48-C48</f>
        <v>775.12734000000023</v>
      </c>
      <c r="G48" s="36">
        <v>1124.2479000000001</v>
      </c>
      <c r="H48" s="16">
        <v>3049.7982059999999</v>
      </c>
      <c r="I48" s="8">
        <f>H48/G48-1</f>
        <v>1.7127452993241081</v>
      </c>
      <c r="J48" s="8">
        <f>G48/C48</f>
        <v>0.61251070363432414</v>
      </c>
      <c r="K48" s="8">
        <f>H48/D48</f>
        <v>1.1682355867614351</v>
      </c>
      <c r="L48" s="22">
        <f>D48-H48</f>
        <v>-439.19616599999972</v>
      </c>
      <c r="M48" s="9">
        <v>7460.2801339999996</v>
      </c>
    </row>
    <row r="49" spans="1:13" s="35" customFormat="1">
      <c r="A49" s="33">
        <v>48</v>
      </c>
      <c r="B49" s="14" t="s">
        <v>39</v>
      </c>
      <c r="C49" s="13">
        <v>1639.8697999999999</v>
      </c>
      <c r="D49" s="9">
        <v>1409.2407000000001</v>
      </c>
      <c r="E49" s="12">
        <f>D49/C49-1</f>
        <v>-0.14063866533794322</v>
      </c>
      <c r="F49" s="11">
        <f>D49-C49</f>
        <v>-230.62909999999988</v>
      </c>
      <c r="G49" s="36">
        <v>486.78</v>
      </c>
      <c r="H49" s="9">
        <v>734.10599999999999</v>
      </c>
      <c r="I49" s="8">
        <f>H49/G49-1</f>
        <v>0.50808578824109452</v>
      </c>
      <c r="J49" s="8">
        <f>G49/C49</f>
        <v>0.29684063942149552</v>
      </c>
      <c r="K49" s="8">
        <f>H49/D49</f>
        <v>0.52092307580954766</v>
      </c>
      <c r="L49" s="10">
        <f>D49-H49</f>
        <v>675.13470000000007</v>
      </c>
      <c r="M49" s="9">
        <v>7634.1714000000002</v>
      </c>
    </row>
    <row r="50" spans="1:13" s="35" customFormat="1">
      <c r="A50" s="33">
        <v>49</v>
      </c>
      <c r="B50" s="14" t="s">
        <v>38</v>
      </c>
      <c r="C50" s="13">
        <v>69.680000000000007</v>
      </c>
      <c r="D50" s="9">
        <v>83.303399999999996</v>
      </c>
      <c r="E50" s="12">
        <f>D50/C50-1</f>
        <v>0.1955137772675084</v>
      </c>
      <c r="F50" s="11">
        <f>D50-C50</f>
        <v>13.62339999999999</v>
      </c>
      <c r="G50" s="36">
        <v>3.12</v>
      </c>
      <c r="H50" s="9">
        <v>60.617100000000001</v>
      </c>
      <c r="I50" s="8">
        <f>H50/G50-1</f>
        <v>18.428557692307692</v>
      </c>
      <c r="J50" s="8">
        <f>G50/C50</f>
        <v>4.4776119402985072E-2</v>
      </c>
      <c r="K50" s="8">
        <f>H50/D50</f>
        <v>0.7276665778347583</v>
      </c>
      <c r="L50" s="10">
        <f>D50-H50</f>
        <v>22.686299999999996</v>
      </c>
      <c r="M50" s="19">
        <v>623.95989999999995</v>
      </c>
    </row>
    <row r="51" spans="1:13" s="35" customFormat="1">
      <c r="A51" s="33">
        <v>50</v>
      </c>
      <c r="B51" s="14" t="s">
        <v>37</v>
      </c>
      <c r="C51" s="13">
        <v>2.8325</v>
      </c>
      <c r="D51" s="19">
        <v>2.6680000000000001</v>
      </c>
      <c r="E51" s="12">
        <f>D51/C51-1</f>
        <v>-5.8075904677846402E-2</v>
      </c>
      <c r="F51" s="11">
        <f>D51-C51</f>
        <v>-0.16449999999999987</v>
      </c>
      <c r="G51" s="36">
        <v>0.55249999999999999</v>
      </c>
      <c r="H51" s="19">
        <v>1.246</v>
      </c>
      <c r="I51" s="8">
        <f>H51/G51-1</f>
        <v>1.2552036199095022</v>
      </c>
      <c r="J51" s="8">
        <f>G51/C51</f>
        <v>0.19505736981465135</v>
      </c>
      <c r="K51" s="8">
        <f>H51/D51</f>
        <v>0.46701649175412291</v>
      </c>
      <c r="L51" s="10">
        <f>D51-H51</f>
        <v>1.4220000000000002</v>
      </c>
      <c r="M51" s="19">
        <v>5.0419999999999998</v>
      </c>
    </row>
    <row r="52" spans="1:13" s="35" customFormat="1">
      <c r="A52" s="33">
        <v>51</v>
      </c>
      <c r="B52" s="14" t="s">
        <v>36</v>
      </c>
      <c r="C52" s="13">
        <v>77.112899999999996</v>
      </c>
      <c r="D52" s="19">
        <v>1.32474</v>
      </c>
      <c r="E52" s="12">
        <f>D52/C52-1</f>
        <v>-0.98282077317802863</v>
      </c>
      <c r="F52" s="11">
        <f>D52-C52</f>
        <v>-75.788159999999991</v>
      </c>
      <c r="G52" s="36">
        <v>73.113900000000001</v>
      </c>
      <c r="H52" s="9">
        <v>98.200398000000007</v>
      </c>
      <c r="I52" s="8">
        <f>H52/G52-1</f>
        <v>0.3431153036563499</v>
      </c>
      <c r="J52" s="8">
        <f>G52/C52</f>
        <v>0.94814097252210727</v>
      </c>
      <c r="K52" s="37">
        <f>H52/D52</f>
        <v>74.128053806784735</v>
      </c>
      <c r="L52" s="10">
        <f>D52-H52</f>
        <v>-96.875658000000001</v>
      </c>
      <c r="M52" s="19">
        <v>30.772739999999999</v>
      </c>
    </row>
    <row r="53" spans="1:13" s="35" customFormat="1">
      <c r="A53" s="33">
        <v>52</v>
      </c>
      <c r="B53" s="14" t="s">
        <v>35</v>
      </c>
      <c r="C53" s="13">
        <v>1017.48189</v>
      </c>
      <c r="D53" s="9">
        <v>513.45830000000001</v>
      </c>
      <c r="E53" s="12">
        <f>D53/C53-1</f>
        <v>-0.49536369635040878</v>
      </c>
      <c r="F53" s="11">
        <f>D53-C53</f>
        <v>-504.02359000000001</v>
      </c>
      <c r="G53" s="36">
        <v>27.549489999999999</v>
      </c>
      <c r="H53" s="9">
        <v>122.3721</v>
      </c>
      <c r="I53" s="8">
        <f>H53/G53-1</f>
        <v>3.4419007393603298</v>
      </c>
      <c r="J53" s="8">
        <f>G53/C53</f>
        <v>2.7076147763180333E-2</v>
      </c>
      <c r="K53" s="8">
        <f>H53/D53</f>
        <v>0.23832918856312188</v>
      </c>
      <c r="L53" s="10">
        <f>D53-H53</f>
        <v>391.08620000000002</v>
      </c>
      <c r="M53" s="9">
        <v>15695.346299999999</v>
      </c>
    </row>
    <row r="54" spans="1:13" s="35" customFormat="1">
      <c r="A54" s="33">
        <v>53</v>
      </c>
      <c r="B54" s="14" t="s">
        <v>34</v>
      </c>
      <c r="C54" s="13">
        <v>2014.1765</v>
      </c>
      <c r="D54" s="9">
        <v>1456.4893999999999</v>
      </c>
      <c r="E54" s="12">
        <f>D54/C54-1</f>
        <v>-0.2768809486159729</v>
      </c>
      <c r="F54" s="17">
        <f>D54-C54</f>
        <v>-557.6871000000001</v>
      </c>
      <c r="G54" s="36">
        <v>80.394260000000003</v>
      </c>
      <c r="H54" s="9">
        <v>1596.5615359999999</v>
      </c>
      <c r="I54" s="8">
        <f>H54/G54-1</f>
        <v>18.859148352133595</v>
      </c>
      <c r="J54" s="8">
        <f>G54/C54</f>
        <v>3.9914208114333577E-2</v>
      </c>
      <c r="K54" s="8">
        <f>H54/D54</f>
        <v>1.096171064478739</v>
      </c>
      <c r="L54" s="22">
        <f>D54-H54</f>
        <v>-140.072136</v>
      </c>
      <c r="M54" s="16">
        <v>45959.96082</v>
      </c>
    </row>
    <row r="55" spans="1:13" s="35" customFormat="1">
      <c r="A55" s="33">
        <v>54</v>
      </c>
      <c r="B55" s="14" t="s">
        <v>33</v>
      </c>
      <c r="C55" s="13">
        <v>117.98560000000001</v>
      </c>
      <c r="D55" s="9">
        <v>163.29490000000001</v>
      </c>
      <c r="E55" s="12">
        <f>D55/C55-1</f>
        <v>0.38402398258770565</v>
      </c>
      <c r="F55" s="11">
        <f>D55-C55</f>
        <v>45.309300000000007</v>
      </c>
      <c r="G55" s="36">
        <v>214.07400000000001</v>
      </c>
      <c r="H55" s="9">
        <v>41.064638000000002</v>
      </c>
      <c r="I55" s="8">
        <f>H55/G55-1</f>
        <v>-0.80817550006072669</v>
      </c>
      <c r="J55" s="37">
        <f>G55/C55</f>
        <v>1.8144078599422302</v>
      </c>
      <c r="K55" s="8">
        <f>H55/D55</f>
        <v>0.25147532470395584</v>
      </c>
      <c r="L55" s="10">
        <f>D55-H55</f>
        <v>122.23026200000001</v>
      </c>
      <c r="M55" s="9">
        <v>6049.3333000000002</v>
      </c>
    </row>
    <row r="56" spans="1:13" s="35" customFormat="1">
      <c r="A56" s="33">
        <v>55</v>
      </c>
      <c r="B56" s="14" t="s">
        <v>32</v>
      </c>
      <c r="C56" s="13">
        <v>25.429400000000001</v>
      </c>
      <c r="D56" s="9">
        <v>124.50369000000001</v>
      </c>
      <c r="E56" s="18">
        <f>D56/C56-1</f>
        <v>3.8960529937788548</v>
      </c>
      <c r="F56" s="11">
        <f>D56-C56</f>
        <v>99.074290000000005</v>
      </c>
      <c r="G56" s="36">
        <v>80.917699999999996</v>
      </c>
      <c r="H56" s="9">
        <v>168.18398999999999</v>
      </c>
      <c r="I56" s="8">
        <f>H56/G56-1</f>
        <v>1.078457370884244</v>
      </c>
      <c r="J56" s="37">
        <f>G56/C56</f>
        <v>3.1820530566981522</v>
      </c>
      <c r="K56" s="37">
        <f>H56/D56</f>
        <v>1.350835384878954</v>
      </c>
      <c r="L56" s="10">
        <f>D56-H56</f>
        <v>-43.680299999999988</v>
      </c>
      <c r="M56" s="19">
        <v>407.86869999999999</v>
      </c>
    </row>
    <row r="57" spans="1:13" s="35" customFormat="1">
      <c r="A57" s="33">
        <v>56</v>
      </c>
      <c r="B57" s="14" t="s">
        <v>31</v>
      </c>
      <c r="C57" s="13">
        <v>713.88270999999997</v>
      </c>
      <c r="D57" s="9">
        <v>614.31870000000004</v>
      </c>
      <c r="E57" s="12">
        <f>D57/C57-1</f>
        <v>-0.1394683028532796</v>
      </c>
      <c r="F57" s="11">
        <f>D57-C57</f>
        <v>-99.564009999999939</v>
      </c>
      <c r="G57" s="36">
        <v>607.572</v>
      </c>
      <c r="H57" s="9">
        <v>441.85300999999998</v>
      </c>
      <c r="I57" s="8">
        <f>H57/G57-1</f>
        <v>-0.27275613425240142</v>
      </c>
      <c r="J57" s="8">
        <f>G57/C57</f>
        <v>0.85108098499822193</v>
      </c>
      <c r="K57" s="8">
        <f>H57/D57</f>
        <v>0.7192569752475384</v>
      </c>
      <c r="L57" s="10">
        <f>D57-H57</f>
        <v>172.46569000000005</v>
      </c>
      <c r="M57" s="9">
        <v>1443.1643799999999</v>
      </c>
    </row>
    <row r="58" spans="1:13" s="35" customFormat="1">
      <c r="A58" s="33">
        <v>57</v>
      </c>
      <c r="B58" s="14" t="s">
        <v>30</v>
      </c>
      <c r="C58" s="13">
        <v>12009.679899999999</v>
      </c>
      <c r="D58" s="16">
        <v>12577.190399999999</v>
      </c>
      <c r="E58" s="12">
        <f>D58/C58-1</f>
        <v>4.7254423492169906E-2</v>
      </c>
      <c r="F58" s="11">
        <f>D58-C58</f>
        <v>567.51050000000032</v>
      </c>
      <c r="G58" s="36">
        <v>7550.9314999999997</v>
      </c>
      <c r="H58" s="16">
        <v>7028.6532999999999</v>
      </c>
      <c r="I58" s="8">
        <f>H58/G58-1</f>
        <v>-6.9167386831677669E-2</v>
      </c>
      <c r="J58" s="8">
        <f>G58/C58</f>
        <v>0.6287371156328655</v>
      </c>
      <c r="K58" s="8">
        <f>H58/D58</f>
        <v>0.55884128938685707</v>
      </c>
      <c r="L58" s="15">
        <f>D58-H58</f>
        <v>5548.5370999999996</v>
      </c>
      <c r="M58" s="16">
        <v>67469.823000000004</v>
      </c>
    </row>
    <row r="59" spans="1:13" s="35" customFormat="1">
      <c r="A59" s="33">
        <v>58</v>
      </c>
      <c r="B59" s="14" t="s">
        <v>29</v>
      </c>
      <c r="C59" s="13">
        <v>1524.7343000000001</v>
      </c>
      <c r="D59" s="19">
        <v>25.284099999999999</v>
      </c>
      <c r="E59" s="12">
        <f>D59/C59-1</f>
        <v>-0.98341737311215471</v>
      </c>
      <c r="F59" s="17">
        <f>D59-C59</f>
        <v>-1499.4502</v>
      </c>
      <c r="G59" s="36">
        <v>2.2204000000000002</v>
      </c>
      <c r="H59" s="19">
        <v>0</v>
      </c>
      <c r="I59" s="8">
        <f>H59/G59-1</f>
        <v>-1</v>
      </c>
      <c r="J59" s="8">
        <f>G59/C59</f>
        <v>1.4562537223698582E-3</v>
      </c>
      <c r="K59" s="8">
        <f>H59/D59</f>
        <v>0</v>
      </c>
      <c r="L59" s="10">
        <f>D59-H59</f>
        <v>25.284099999999999</v>
      </c>
      <c r="M59" s="19">
        <v>153.89680000000001</v>
      </c>
    </row>
    <row r="60" spans="1:13" s="35" customFormat="1">
      <c r="A60" s="33">
        <v>59</v>
      </c>
      <c r="B60" s="14" t="s">
        <v>28</v>
      </c>
      <c r="C60" s="13">
        <v>1533.7981</v>
      </c>
      <c r="D60" s="9">
        <v>1924.0223000000001</v>
      </c>
      <c r="E60" s="12">
        <f>D60/C60-1</f>
        <v>0.25441692749521594</v>
      </c>
      <c r="F60" s="11">
        <f>D60-C60</f>
        <v>390.22420000000011</v>
      </c>
      <c r="G60" s="36">
        <v>2072.9947999999999</v>
      </c>
      <c r="H60" s="9">
        <v>1646.7384999999999</v>
      </c>
      <c r="I60" s="8">
        <f>H60/G60-1</f>
        <v>-0.20562342944613277</v>
      </c>
      <c r="J60" s="8">
        <f>G60/C60</f>
        <v>1.3515434658577292</v>
      </c>
      <c r="K60" s="8">
        <f>H60/D60</f>
        <v>0.85588327120740748</v>
      </c>
      <c r="L60" s="10">
        <f>D60-H60</f>
        <v>277.28380000000016</v>
      </c>
      <c r="M60" s="9">
        <v>2055.5360000000001</v>
      </c>
    </row>
    <row r="61" spans="1:13" s="35" customFormat="1">
      <c r="A61" s="33">
        <v>60</v>
      </c>
      <c r="B61" s="14" t="s">
        <v>27</v>
      </c>
      <c r="C61" s="13">
        <v>634.55999999999995</v>
      </c>
      <c r="D61" s="9">
        <v>405.71</v>
      </c>
      <c r="E61" s="12">
        <f>D61/C61-1</f>
        <v>-0.36064359556227932</v>
      </c>
      <c r="F61" s="11">
        <f>D61-C61</f>
        <v>-228.84999999999997</v>
      </c>
      <c r="G61" s="36">
        <v>611.76</v>
      </c>
      <c r="H61" s="19">
        <v>19.239999999999998</v>
      </c>
      <c r="I61" s="8">
        <f>H61/G61-1</f>
        <v>-0.96854975807506216</v>
      </c>
      <c r="J61" s="8">
        <f>G61/C61</f>
        <v>0.96406959152798799</v>
      </c>
      <c r="K61" s="8">
        <f>H61/D61</f>
        <v>4.7423036158832664E-2</v>
      </c>
      <c r="L61" s="10">
        <f>D61-H61</f>
        <v>386.46999999999997</v>
      </c>
      <c r="M61" s="9">
        <v>1669.43</v>
      </c>
    </row>
    <row r="62" spans="1:13" s="35" customFormat="1" ht="14.25" customHeight="1">
      <c r="A62" s="33">
        <v>61</v>
      </c>
      <c r="B62" s="14" t="s">
        <v>26</v>
      </c>
      <c r="C62" s="13">
        <v>568.55349999999999</v>
      </c>
      <c r="D62" s="9">
        <v>1074.8006</v>
      </c>
      <c r="E62" s="12">
        <f>D62/C62-1</f>
        <v>0.89041242380884134</v>
      </c>
      <c r="F62" s="11">
        <f>D62-C62</f>
        <v>506.24710000000005</v>
      </c>
      <c r="G62" s="36">
        <v>92.427499999999995</v>
      </c>
      <c r="H62" s="9">
        <v>143.04</v>
      </c>
      <c r="I62" s="8">
        <f>H62/G62-1</f>
        <v>0.54759135538665449</v>
      </c>
      <c r="J62" s="8">
        <f>G62/C62</f>
        <v>0.16256605578894509</v>
      </c>
      <c r="K62" s="8">
        <f>H62/D62</f>
        <v>0.13308515086426262</v>
      </c>
      <c r="L62" s="10">
        <f>D62-H62</f>
        <v>931.76060000000007</v>
      </c>
      <c r="M62" s="9">
        <v>11305.5322</v>
      </c>
    </row>
    <row r="63" spans="1:13" s="35" customFormat="1">
      <c r="A63" s="33">
        <v>62</v>
      </c>
      <c r="B63" s="14" t="s">
        <v>25</v>
      </c>
      <c r="C63" s="13">
        <v>643.16911500000003</v>
      </c>
      <c r="D63" s="9">
        <v>839.3569</v>
      </c>
      <c r="E63" s="12">
        <f>D63/C63-1</f>
        <v>0.30503296943914959</v>
      </c>
      <c r="F63" s="11">
        <f>D63-C63</f>
        <v>196.18778499999996</v>
      </c>
      <c r="G63" s="36">
        <v>138.03919999999999</v>
      </c>
      <c r="H63" s="9">
        <v>157.04400000000001</v>
      </c>
      <c r="I63" s="8">
        <f>H63/G63-1</f>
        <v>0.13767683382691298</v>
      </c>
      <c r="J63" s="8">
        <f>G63/C63</f>
        <v>0.21462348981107401</v>
      </c>
      <c r="K63" s="8">
        <f>H63/D63</f>
        <v>0.18710038602172688</v>
      </c>
      <c r="L63" s="10">
        <f>D63-H63</f>
        <v>682.31290000000001</v>
      </c>
      <c r="M63" s="9">
        <v>4519.8828000000003</v>
      </c>
    </row>
    <row r="64" spans="1:13" s="35" customFormat="1">
      <c r="A64" s="33">
        <v>63</v>
      </c>
      <c r="B64" s="14" t="s">
        <v>24</v>
      </c>
      <c r="C64" s="13">
        <v>155.95820000000001</v>
      </c>
      <c r="D64" s="9">
        <v>159.36429999999999</v>
      </c>
      <c r="E64" s="12">
        <f>D64/C64-1</f>
        <v>2.1839826312434862E-2</v>
      </c>
      <c r="F64" s="11">
        <f>D64-C64</f>
        <v>3.4060999999999808</v>
      </c>
      <c r="G64" s="36">
        <v>207.67019999999999</v>
      </c>
      <c r="H64" s="9">
        <v>195.11189999999999</v>
      </c>
      <c r="I64" s="8">
        <f>H64/G64-1</f>
        <v>-6.0472325832016338E-2</v>
      </c>
      <c r="J64" s="8">
        <f>G64/C64</f>
        <v>1.3315760248579427</v>
      </c>
      <c r="K64" s="8">
        <f>H64/D64</f>
        <v>1.224313726474499</v>
      </c>
      <c r="L64" s="10">
        <f>D64-H64</f>
        <v>-35.747600000000006</v>
      </c>
      <c r="M64" s="9">
        <v>2818.8278</v>
      </c>
    </row>
    <row r="65" spans="1:13" s="35" customFormat="1">
      <c r="A65" s="33">
        <v>64</v>
      </c>
      <c r="B65" s="14" t="s">
        <v>23</v>
      </c>
      <c r="C65" s="13">
        <v>1374.3480999999999</v>
      </c>
      <c r="D65" s="9">
        <v>1631.46039</v>
      </c>
      <c r="E65" s="12">
        <f>D65/C65-1</f>
        <v>0.18707945243275703</v>
      </c>
      <c r="F65" s="11">
        <f>D65-C65</f>
        <v>257.11229000000003</v>
      </c>
      <c r="G65" s="36">
        <v>1134.6809000000001</v>
      </c>
      <c r="H65" s="9">
        <v>917.48009000000002</v>
      </c>
      <c r="I65" s="8">
        <f>H65/G65-1</f>
        <v>-0.19142016931808759</v>
      </c>
      <c r="J65" s="8">
        <f>G65/C65</f>
        <v>0.82561390378463806</v>
      </c>
      <c r="K65" s="8">
        <f>H65/D65</f>
        <v>0.56236737074566678</v>
      </c>
      <c r="L65" s="10">
        <f>D65-H65</f>
        <v>713.98029999999994</v>
      </c>
      <c r="M65" s="9">
        <v>7238.8834399999996</v>
      </c>
    </row>
    <row r="66" spans="1:13" s="35" customFormat="1">
      <c r="A66" s="33">
        <v>65</v>
      </c>
      <c r="B66" s="14" t="s">
        <v>22</v>
      </c>
      <c r="C66" s="13">
        <v>1587.64688</v>
      </c>
      <c r="D66" s="19">
        <v>51.458599999999997</v>
      </c>
      <c r="E66" s="12">
        <f>D66/C66-1</f>
        <v>-0.96758813269610688</v>
      </c>
      <c r="F66" s="17">
        <f>D66-C66</f>
        <v>-1536.1882800000001</v>
      </c>
      <c r="G66" s="36">
        <v>1813.2089000000001</v>
      </c>
      <c r="H66" s="9">
        <v>813.8605</v>
      </c>
      <c r="I66" s="8">
        <f>H66/G66-1</f>
        <v>-0.55114907057868512</v>
      </c>
      <c r="J66" s="8">
        <f>G66/C66</f>
        <v>1.1420731667989044</v>
      </c>
      <c r="K66" s="37">
        <f>H66/D66</f>
        <v>15.815830590027712</v>
      </c>
      <c r="L66" s="22">
        <f>D66-H66</f>
        <v>-762.40189999999996</v>
      </c>
      <c r="M66" s="9">
        <v>3343.44814</v>
      </c>
    </row>
    <row r="67" spans="1:13" s="35" customFormat="1">
      <c r="A67" s="33">
        <v>66</v>
      </c>
      <c r="B67" s="14" t="s">
        <v>21</v>
      </c>
      <c r="C67" s="13">
        <v>497.9941</v>
      </c>
      <c r="D67" s="9">
        <v>1394.3951950000001</v>
      </c>
      <c r="E67" s="12">
        <f>D67/C67-1</f>
        <v>1.8000235243750882</v>
      </c>
      <c r="F67" s="11">
        <f>D67-C67</f>
        <v>896.40109500000005</v>
      </c>
      <c r="G67" s="36">
        <v>432.47629999999998</v>
      </c>
      <c r="H67" s="9">
        <v>843.74376500000005</v>
      </c>
      <c r="I67" s="8">
        <f>H67/G67-1</f>
        <v>0.9509595439102676</v>
      </c>
      <c r="J67" s="8">
        <f>G67/C67</f>
        <v>0.86843659392751837</v>
      </c>
      <c r="K67" s="8">
        <f>H67/D67</f>
        <v>0.60509658095888663</v>
      </c>
      <c r="L67" s="10">
        <f>D67-H67</f>
        <v>550.65143</v>
      </c>
      <c r="M67" s="16">
        <v>39813.593030000004</v>
      </c>
    </row>
    <row r="68" spans="1:13" s="35" customFormat="1">
      <c r="A68" s="33">
        <v>67</v>
      </c>
      <c r="B68" s="14" t="s">
        <v>20</v>
      </c>
      <c r="C68" s="13">
        <v>521.47978999999998</v>
      </c>
      <c r="D68" s="9">
        <v>1231.6396999999999</v>
      </c>
      <c r="E68" s="12">
        <f>D68/C68-1</f>
        <v>1.3618167446143983</v>
      </c>
      <c r="F68" s="11">
        <f>D68-C68</f>
        <v>710.15990999999997</v>
      </c>
      <c r="G68" s="36">
        <v>206.84530000000001</v>
      </c>
      <c r="H68" s="9">
        <v>356.2158</v>
      </c>
      <c r="I68" s="8">
        <f>H68/G68-1</f>
        <v>0.72213630186424349</v>
      </c>
      <c r="J68" s="8">
        <f>G68/C68</f>
        <v>0.39665065447694536</v>
      </c>
      <c r="K68" s="8">
        <f>H68/D68</f>
        <v>0.28922078429267911</v>
      </c>
      <c r="L68" s="10">
        <f>D68-H68</f>
        <v>875.4239</v>
      </c>
      <c r="M68" s="9">
        <v>12621.66409</v>
      </c>
    </row>
    <row r="69" spans="1:13" s="35" customFormat="1">
      <c r="A69" s="33">
        <v>68</v>
      </c>
      <c r="B69" s="14" t="s">
        <v>19</v>
      </c>
      <c r="C69" s="13">
        <v>946.13120000000004</v>
      </c>
      <c r="D69" s="9">
        <v>1427.360486</v>
      </c>
      <c r="E69" s="12">
        <f>D69/C69-1</f>
        <v>0.50862849253887821</v>
      </c>
      <c r="F69" s="11">
        <f>D69-C69</f>
        <v>481.229286</v>
      </c>
      <c r="G69" s="36">
        <v>1874.0342000000001</v>
      </c>
      <c r="H69" s="9">
        <v>905.47090600000001</v>
      </c>
      <c r="I69" s="8">
        <f>H69/G69-1</f>
        <v>-0.51683330752448375</v>
      </c>
      <c r="J69" s="37">
        <f>G69/C69</f>
        <v>1.9807339616323825</v>
      </c>
      <c r="K69" s="8">
        <f>H69/D69</f>
        <v>0.63436736191112408</v>
      </c>
      <c r="L69" s="10">
        <f>D69-H69</f>
        <v>521.88958000000002</v>
      </c>
      <c r="M69" s="9">
        <v>30115.879809999999</v>
      </c>
    </row>
    <row r="70" spans="1:13" s="35" customFormat="1">
      <c r="A70" s="33">
        <v>69</v>
      </c>
      <c r="B70" s="14" t="s">
        <v>18</v>
      </c>
      <c r="C70" s="13">
        <v>0</v>
      </c>
      <c r="D70" s="19">
        <v>57.05</v>
      </c>
      <c r="E70" s="12" t="e">
        <f>D70/C70-1</f>
        <v>#DIV/0!</v>
      </c>
      <c r="F70" s="11">
        <f>D70-C70</f>
        <v>57.05</v>
      </c>
      <c r="G70" s="36">
        <v>0</v>
      </c>
      <c r="H70" s="9">
        <v>23.7</v>
      </c>
      <c r="I70" s="8" t="e">
        <f>H70/G70-1</f>
        <v>#DIV/0!</v>
      </c>
      <c r="J70" s="8" t="e">
        <f>G70/C70</f>
        <v>#DIV/0!</v>
      </c>
      <c r="K70" s="8">
        <f>H70/D70</f>
        <v>0.4154250657318142</v>
      </c>
      <c r="L70" s="10">
        <f>D70-H70</f>
        <v>33.349999999999994</v>
      </c>
      <c r="M70" s="9">
        <v>310.69</v>
      </c>
    </row>
    <row r="71" spans="1:13" s="35" customFormat="1">
      <c r="A71" s="33">
        <v>70</v>
      </c>
      <c r="B71" s="14" t="s">
        <v>17</v>
      </c>
      <c r="C71" s="13">
        <v>4297.6487999999999</v>
      </c>
      <c r="D71" s="9">
        <v>3484.3406</v>
      </c>
      <c r="E71" s="12">
        <f>D71/C71-1</f>
        <v>-0.18924491922187781</v>
      </c>
      <c r="F71" s="17">
        <f>D71-C71</f>
        <v>-813.30819999999994</v>
      </c>
      <c r="G71" s="36">
        <v>1419.25</v>
      </c>
      <c r="H71" s="9">
        <v>1470.31</v>
      </c>
      <c r="I71" s="8">
        <f>H71/G71-1</f>
        <v>3.5976748282543491E-2</v>
      </c>
      <c r="J71" s="8">
        <f>G71/C71</f>
        <v>0.33023871099006508</v>
      </c>
      <c r="K71" s="8">
        <f>H71/D71</f>
        <v>0.42197654270653101</v>
      </c>
      <c r="L71" s="15">
        <f>D71-H71</f>
        <v>2014.0306</v>
      </c>
      <c r="M71" s="9">
        <v>6284.9067999999997</v>
      </c>
    </row>
    <row r="72" spans="1:13" s="35" customFormat="1">
      <c r="A72" s="33">
        <v>71</v>
      </c>
      <c r="B72" s="14" t="s">
        <v>16</v>
      </c>
      <c r="C72" s="13">
        <v>242.97130999999999</v>
      </c>
      <c r="D72" s="9">
        <v>239.982607</v>
      </c>
      <c r="E72" s="12">
        <f>D72/C72-1</f>
        <v>-1.2300641586037386E-2</v>
      </c>
      <c r="F72" s="11">
        <f>D72-C72</f>
        <v>-2.9887029999999868</v>
      </c>
      <c r="G72" s="36">
        <v>129.55270999999999</v>
      </c>
      <c r="H72" s="9">
        <v>76.127290000000002</v>
      </c>
      <c r="I72" s="8">
        <f>H72/G72-1</f>
        <v>-0.41238365449862058</v>
      </c>
      <c r="J72" s="8">
        <f>G72/C72</f>
        <v>0.53320167718567268</v>
      </c>
      <c r="K72" s="8">
        <f>H72/D72</f>
        <v>0.31722003086665362</v>
      </c>
      <c r="L72" s="10">
        <f>D72-H72</f>
        <v>163.85531700000001</v>
      </c>
      <c r="M72" s="9">
        <v>2158.0025169999999</v>
      </c>
    </row>
    <row r="73" spans="1:13" s="35" customFormat="1">
      <c r="A73" s="33">
        <v>72</v>
      </c>
      <c r="B73" s="14" t="s">
        <v>15</v>
      </c>
      <c r="C73" s="13">
        <v>412.10300599999999</v>
      </c>
      <c r="D73" s="9">
        <v>1599.9142999999999</v>
      </c>
      <c r="E73" s="18">
        <f>D73/C73-1</f>
        <v>2.8823165002586753</v>
      </c>
      <c r="F73" s="21">
        <f>D73-C73</f>
        <v>1187.8112939999999</v>
      </c>
      <c r="G73" s="36">
        <v>220.94399999999999</v>
      </c>
      <c r="H73" s="9">
        <v>1602.1493</v>
      </c>
      <c r="I73" s="8">
        <f>H73/G73-1</f>
        <v>6.2513817981026873</v>
      </c>
      <c r="J73" s="8">
        <f>G73/C73</f>
        <v>0.53613780240176168</v>
      </c>
      <c r="K73" s="8">
        <f>H73/D73</f>
        <v>1.0013969498241251</v>
      </c>
      <c r="L73" s="10">
        <f>D73-H73</f>
        <v>-2.2350000000001273</v>
      </c>
      <c r="M73" s="9">
        <v>956.39782600000001</v>
      </c>
    </row>
    <row r="74" spans="1:13" s="35" customFormat="1">
      <c r="A74" s="33">
        <v>73</v>
      </c>
      <c r="B74" s="14" t="s">
        <v>14</v>
      </c>
      <c r="C74" s="13">
        <v>252.03300999999999</v>
      </c>
      <c r="D74" s="19">
        <v>38.049799999999998</v>
      </c>
      <c r="E74" s="12">
        <f>D74/C74-1</f>
        <v>-0.84902850622622805</v>
      </c>
      <c r="F74" s="11">
        <f>D74-C74</f>
        <v>-213.98320999999999</v>
      </c>
      <c r="G74" s="36">
        <v>9.8000000000000007</v>
      </c>
      <c r="H74" s="19">
        <v>8.2423000000000002</v>
      </c>
      <c r="I74" s="8">
        <f>H74/G74-1</f>
        <v>-0.15894897959183674</v>
      </c>
      <c r="J74" s="8">
        <f>G74/C74</f>
        <v>3.8883795420290385E-2</v>
      </c>
      <c r="K74" s="8">
        <f>H74/D74</f>
        <v>0.2166187470104968</v>
      </c>
      <c r="L74" s="10">
        <f>D74-H74</f>
        <v>29.807499999999997</v>
      </c>
      <c r="M74" s="9">
        <v>1869.120447</v>
      </c>
    </row>
    <row r="75" spans="1:13" s="35" customFormat="1">
      <c r="A75" s="33">
        <v>74</v>
      </c>
      <c r="B75" s="14" t="s">
        <v>13</v>
      </c>
      <c r="C75" s="13">
        <v>2086.0944</v>
      </c>
      <c r="D75" s="9">
        <v>1208.7452000000001</v>
      </c>
      <c r="E75" s="12">
        <f>D75/C75-1</f>
        <v>-0.42057022922836085</v>
      </c>
      <c r="F75" s="17">
        <f>D75-C75</f>
        <v>-877.34919999999988</v>
      </c>
      <c r="G75" s="36">
        <v>3076.8391000000001</v>
      </c>
      <c r="H75" s="9">
        <v>2659.0436</v>
      </c>
      <c r="I75" s="8">
        <f>H75/G75-1</f>
        <v>-0.13578724347334259</v>
      </c>
      <c r="J75" s="8">
        <f>G75/C75</f>
        <v>1.47492802818511</v>
      </c>
      <c r="K75" s="37">
        <f>H75/D75</f>
        <v>2.1998379807423434</v>
      </c>
      <c r="L75" s="22">
        <f>D75-H75</f>
        <v>-1450.2983999999999</v>
      </c>
      <c r="M75" s="16">
        <v>38117.274799999999</v>
      </c>
    </row>
    <row r="76" spans="1:13" s="35" customFormat="1">
      <c r="A76" s="33">
        <v>75</v>
      </c>
      <c r="B76" s="14" t="s">
        <v>12</v>
      </c>
      <c r="C76" s="13">
        <v>191.23400000000001</v>
      </c>
      <c r="D76" s="9">
        <v>149.33055300000001</v>
      </c>
      <c r="E76" s="12">
        <f>D76/C76-1</f>
        <v>-0.21912132256816252</v>
      </c>
      <c r="F76" s="11">
        <f>D76-C76</f>
        <v>-41.903447</v>
      </c>
      <c r="G76" s="36">
        <v>1336.6389999999999</v>
      </c>
      <c r="H76" s="9">
        <v>67.1113</v>
      </c>
      <c r="I76" s="8">
        <f>H76/G76-1</f>
        <v>-0.94979100564924412</v>
      </c>
      <c r="J76" s="37">
        <f>G76/C76</f>
        <v>6.9895468379053929</v>
      </c>
      <c r="K76" s="8">
        <f>H76/D76</f>
        <v>0.44941439411933332</v>
      </c>
      <c r="L76" s="10">
        <f>D76-H76</f>
        <v>82.219253000000009</v>
      </c>
      <c r="M76" s="9">
        <v>1901.2086529999999</v>
      </c>
    </row>
    <row r="77" spans="1:13" s="35" customFormat="1" ht="15" customHeight="1">
      <c r="A77" s="33">
        <v>76</v>
      </c>
      <c r="B77" s="14" t="s">
        <v>11</v>
      </c>
      <c r="C77" s="13">
        <v>1567.1202599999999</v>
      </c>
      <c r="D77" s="9">
        <v>1743.6652999999999</v>
      </c>
      <c r="E77" s="12">
        <f>D77/C77-1</f>
        <v>0.11265570646122591</v>
      </c>
      <c r="F77" s="11">
        <f>D77-C77</f>
        <v>176.54503999999997</v>
      </c>
      <c r="G77" s="36">
        <v>2133.6034</v>
      </c>
      <c r="H77" s="16">
        <v>3672.6083319999998</v>
      </c>
      <c r="I77" s="8">
        <f>H77/G77-1</f>
        <v>0.72131724761968408</v>
      </c>
      <c r="J77" s="8">
        <f>G77/C77</f>
        <v>1.36148032442641</v>
      </c>
      <c r="K77" s="37">
        <f>H77/D77</f>
        <v>2.1062576240979274</v>
      </c>
      <c r="L77" s="22">
        <f>D77-H77</f>
        <v>-1928.9430319999999</v>
      </c>
      <c r="M77" s="9">
        <v>23355.856208000001</v>
      </c>
    </row>
    <row r="78" spans="1:13" s="35" customFormat="1">
      <c r="A78" s="33">
        <v>77</v>
      </c>
      <c r="B78" s="14" t="s">
        <v>10</v>
      </c>
      <c r="C78" s="13">
        <v>662.27947800000004</v>
      </c>
      <c r="D78" s="9">
        <v>1365.8814130000001</v>
      </c>
      <c r="E78" s="12">
        <f>D78/C78-1</f>
        <v>1.0623942887748665</v>
      </c>
      <c r="F78" s="11">
        <f>D78-C78</f>
        <v>703.60193500000003</v>
      </c>
      <c r="G78" s="36">
        <v>309.75217800000001</v>
      </c>
      <c r="H78" s="9">
        <v>686.49232300000006</v>
      </c>
      <c r="I78" s="8">
        <f>H78/G78-1</f>
        <v>1.2162631024341013</v>
      </c>
      <c r="J78" s="8">
        <f>G78/C78</f>
        <v>0.46770613961255797</v>
      </c>
      <c r="K78" s="8">
        <f>H78/D78</f>
        <v>0.5026002378143497</v>
      </c>
      <c r="L78" s="10">
        <f>D78-H78</f>
        <v>679.38909000000001</v>
      </c>
      <c r="M78" s="9">
        <v>5884.2199899999996</v>
      </c>
    </row>
    <row r="79" spans="1:13" s="35" customFormat="1">
      <c r="A79" s="33">
        <v>78</v>
      </c>
      <c r="B79" s="14" t="s">
        <v>9</v>
      </c>
      <c r="C79" s="13">
        <v>256.26659999999998</v>
      </c>
      <c r="D79" s="9">
        <v>472.37709999999998</v>
      </c>
      <c r="E79" s="12">
        <f>D79/C79-1</f>
        <v>0.84330341917362639</v>
      </c>
      <c r="F79" s="11">
        <f>D79-C79</f>
        <v>216.1105</v>
      </c>
      <c r="G79" s="36">
        <v>473.77699999999999</v>
      </c>
      <c r="H79" s="9">
        <v>701.88469999999995</v>
      </c>
      <c r="I79" s="8">
        <f>H79/G79-1</f>
        <v>0.48146638608459247</v>
      </c>
      <c r="J79" s="37">
        <f>G79/C79</f>
        <v>1.8487660896894094</v>
      </c>
      <c r="K79" s="37">
        <f>H79/D79</f>
        <v>1.4858567445373621</v>
      </c>
      <c r="L79" s="22">
        <f>D79-H79</f>
        <v>-229.50759999999997</v>
      </c>
      <c r="M79" s="9">
        <v>1240.9404</v>
      </c>
    </row>
    <row r="80" spans="1:13" s="35" customFormat="1">
      <c r="A80" s="33">
        <v>79</v>
      </c>
      <c r="B80" s="14" t="s">
        <v>8</v>
      </c>
      <c r="C80" s="13">
        <v>289.66849999999999</v>
      </c>
      <c r="D80" s="9">
        <v>3566.1655999999998</v>
      </c>
      <c r="E80" s="18">
        <f>D80/C80-1</f>
        <v>11.311195728910807</v>
      </c>
      <c r="F80" s="21">
        <f>D80-C80</f>
        <v>3276.4970999999996</v>
      </c>
      <c r="G80" s="36">
        <v>253.66849999999999</v>
      </c>
      <c r="H80" s="9">
        <v>2353.9843000000001</v>
      </c>
      <c r="I80" s="8">
        <f>H80/G80-1</f>
        <v>8.2797659149638214</v>
      </c>
      <c r="J80" s="8">
        <f>G80/C80</f>
        <v>0.87572000407362205</v>
      </c>
      <c r="K80" s="8">
        <f>H80/D80</f>
        <v>0.66008833128781241</v>
      </c>
      <c r="L80" s="10">
        <f>D80-H80</f>
        <v>1212.1812999999997</v>
      </c>
      <c r="M80" s="9">
        <v>14936.198</v>
      </c>
    </row>
    <row r="81" spans="1:13" s="35" customFormat="1">
      <c r="A81" s="33">
        <v>80</v>
      </c>
      <c r="B81" s="14" t="s">
        <v>7</v>
      </c>
      <c r="C81" s="13">
        <v>22173.857800000002</v>
      </c>
      <c r="D81" s="16">
        <v>27556.001434000002</v>
      </c>
      <c r="E81" s="12">
        <f>D81/C81-1</f>
        <v>0.24272472938831591</v>
      </c>
      <c r="F81" s="21">
        <f>D81-C81</f>
        <v>5382.143634</v>
      </c>
      <c r="G81" s="36">
        <v>16185.891100000001</v>
      </c>
      <c r="H81" s="16">
        <v>22938.231073999999</v>
      </c>
      <c r="I81" s="8">
        <f>H81/G81-1</f>
        <v>0.41717443496206386</v>
      </c>
      <c r="J81" s="8">
        <f>G81/C81</f>
        <v>0.72995377015541241</v>
      </c>
      <c r="K81" s="8">
        <f>H81/D81</f>
        <v>0.83242233561860823</v>
      </c>
      <c r="L81" s="15">
        <f>D81-H81</f>
        <v>4617.7703600000023</v>
      </c>
      <c r="M81" s="16">
        <v>520247.68430000002</v>
      </c>
    </row>
    <row r="82" spans="1:13" s="35" customFormat="1">
      <c r="A82" s="33">
        <v>81</v>
      </c>
      <c r="B82" s="20" t="s">
        <v>6</v>
      </c>
      <c r="C82" s="13">
        <v>823.28552000000002</v>
      </c>
      <c r="D82" s="9">
        <v>990.54761800000006</v>
      </c>
      <c r="E82" s="12">
        <f>D82/C82-1</f>
        <v>0.20316414407482841</v>
      </c>
      <c r="F82" s="11">
        <f>D82-C82</f>
        <v>167.26209800000004</v>
      </c>
      <c r="G82" s="36">
        <v>306.19342</v>
      </c>
      <c r="H82" s="9">
        <v>182.169918</v>
      </c>
      <c r="I82" s="8">
        <f>H82/G82-1</f>
        <v>-0.40504953372283448</v>
      </c>
      <c r="J82" s="8">
        <f>G82/C82</f>
        <v>0.37191644036202653</v>
      </c>
      <c r="K82" s="8">
        <f>H82/D82</f>
        <v>0.18390828940441709</v>
      </c>
      <c r="L82" s="10">
        <f>D82-H82</f>
        <v>808.3777</v>
      </c>
      <c r="M82" s="9">
        <v>20241.304703000002</v>
      </c>
    </row>
    <row r="83" spans="1:13" s="35" customFormat="1">
      <c r="A83" s="33">
        <v>82</v>
      </c>
      <c r="B83" s="14" t="s">
        <v>5</v>
      </c>
      <c r="C83" s="13">
        <v>62.3</v>
      </c>
      <c r="D83" s="9">
        <v>107.6</v>
      </c>
      <c r="E83" s="12">
        <f>D83/C83-1</f>
        <v>0.7271268057784912</v>
      </c>
      <c r="F83" s="11">
        <f>D83-C83</f>
        <v>45.3</v>
      </c>
      <c r="G83" s="36">
        <v>17</v>
      </c>
      <c r="H83" s="9">
        <v>125.45</v>
      </c>
      <c r="I83" s="8">
        <f>H83/G83-1</f>
        <v>6.3794117647058828</v>
      </c>
      <c r="J83" s="8">
        <f>G83/C83</f>
        <v>0.27287319422150885</v>
      </c>
      <c r="K83" s="8">
        <f>H83/D83</f>
        <v>1.1658921933085502</v>
      </c>
      <c r="L83" s="10">
        <f>D83-H83</f>
        <v>-17.850000000000009</v>
      </c>
      <c r="M83" s="19">
        <v>57.83</v>
      </c>
    </row>
    <row r="84" spans="1:13" s="35" customFormat="1">
      <c r="A84" s="33">
        <v>83</v>
      </c>
      <c r="B84" s="14" t="s">
        <v>4</v>
      </c>
      <c r="C84" s="13">
        <v>54.637799999999999</v>
      </c>
      <c r="D84" s="9">
        <v>509.72480000000002</v>
      </c>
      <c r="E84" s="18">
        <f>D84/C84-1</f>
        <v>8.3291603981126627</v>
      </c>
      <c r="F84" s="11">
        <f>D84-C84</f>
        <v>455.08699999999999</v>
      </c>
      <c r="G84" s="36">
        <v>18.047799999999999</v>
      </c>
      <c r="H84" s="9">
        <v>34.532400000000003</v>
      </c>
      <c r="I84" s="8">
        <f>H84/G84-1</f>
        <v>0.91338556499961232</v>
      </c>
      <c r="J84" s="8">
        <f>G84/C84</f>
        <v>0.33031710647207607</v>
      </c>
      <c r="K84" s="8">
        <f>H84/D84</f>
        <v>6.7747145126154346E-2</v>
      </c>
      <c r="L84" s="10">
        <f>D84-H84</f>
        <v>475.19240000000002</v>
      </c>
      <c r="M84" s="9">
        <v>713.18960000000004</v>
      </c>
    </row>
    <row r="85" spans="1:13" s="35" customFormat="1">
      <c r="A85" s="33">
        <v>84</v>
      </c>
      <c r="B85" s="14" t="s">
        <v>3</v>
      </c>
      <c r="C85" s="13">
        <v>206.95079999999999</v>
      </c>
      <c r="D85" s="9">
        <v>333.0299</v>
      </c>
      <c r="E85" s="12">
        <f>D85/C85-1</f>
        <v>0.60922257850658235</v>
      </c>
      <c r="F85" s="11">
        <f>D85-C85</f>
        <v>126.07910000000001</v>
      </c>
      <c r="G85" s="36">
        <v>32.632599999999996</v>
      </c>
      <c r="H85" s="9">
        <v>109.3399</v>
      </c>
      <c r="I85" s="8">
        <f>H85/G85-1</f>
        <v>2.3506340285481393</v>
      </c>
      <c r="J85" s="8">
        <f>G85/C85</f>
        <v>0.15768288887986903</v>
      </c>
      <c r="K85" s="8">
        <f>H85/D85</f>
        <v>0.32831856839280799</v>
      </c>
      <c r="L85" s="10">
        <f>D85-H85</f>
        <v>223.69</v>
      </c>
      <c r="M85" s="9">
        <v>2866.7741999999998</v>
      </c>
    </row>
    <row r="86" spans="1:13" s="35" customFormat="1">
      <c r="A86" s="33">
        <v>85</v>
      </c>
      <c r="B86" s="14" t="s">
        <v>2</v>
      </c>
      <c r="C86" s="13">
        <v>15707.9156</v>
      </c>
      <c r="D86" s="16">
        <v>14394.507379999999</v>
      </c>
      <c r="E86" s="12">
        <f>D86/C86-1</f>
        <v>-8.3614417943524089E-2</v>
      </c>
      <c r="F86" s="17">
        <f>D86-C86</f>
        <v>-1313.4082200000012</v>
      </c>
      <c r="G86" s="36">
        <v>6937.4723000000004</v>
      </c>
      <c r="H86" s="16">
        <v>9026.2484899999999</v>
      </c>
      <c r="I86" s="8">
        <f>H86/G86-1</f>
        <v>0.30108605839045999</v>
      </c>
      <c r="J86" s="8">
        <f>G86/C86</f>
        <v>0.44165454390396652</v>
      </c>
      <c r="K86" s="8">
        <f>H86/D86</f>
        <v>0.62706199328093992</v>
      </c>
      <c r="L86" s="15">
        <f>D86-H86</f>
        <v>5368.2588899999992</v>
      </c>
      <c r="M86" s="16">
        <v>129971.08748</v>
      </c>
    </row>
    <row r="87" spans="1:13" s="35" customFormat="1">
      <c r="A87" s="33">
        <v>86</v>
      </c>
      <c r="B87" s="14" t="s">
        <v>1</v>
      </c>
      <c r="C87" s="13">
        <v>222.88521399999999</v>
      </c>
      <c r="D87" s="9">
        <v>151.63050000000001</v>
      </c>
      <c r="E87" s="12">
        <f>D87/C87-1</f>
        <v>-0.31969242248613217</v>
      </c>
      <c r="F87" s="11">
        <f>D87-C87</f>
        <v>-71.254713999999979</v>
      </c>
      <c r="G87" s="36">
        <v>119.702714</v>
      </c>
      <c r="H87" s="9">
        <v>188.21700000000001</v>
      </c>
      <c r="I87" s="8">
        <f>H87/G87-1</f>
        <v>0.57237036413393283</v>
      </c>
      <c r="J87" s="8">
        <f>G87/C87</f>
        <v>0.53705991461596014</v>
      </c>
      <c r="K87" s="8">
        <f>H87/D87</f>
        <v>1.2412872080485127</v>
      </c>
      <c r="L87" s="10">
        <f>D87-H87</f>
        <v>-36.586500000000001</v>
      </c>
      <c r="M87" s="9">
        <v>1329.181315</v>
      </c>
    </row>
    <row r="102" spans="5:12" s="35" customFormat="1">
      <c r="E102" s="38"/>
      <c r="F102" s="38"/>
      <c r="G102" s="36"/>
      <c r="L102" s="36"/>
    </row>
  </sheetData>
  <autoFilter ref="A1:M1">
    <filterColumn colId="6"/>
    <sortState ref="A2:M87">
      <sortCondition ref="A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Регионы РФ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</dc:creator>
  <cp:lastModifiedBy>iashunskii</cp:lastModifiedBy>
  <dcterms:created xsi:type="dcterms:W3CDTF">2022-07-06T10:29:27Z</dcterms:created>
  <dcterms:modified xsi:type="dcterms:W3CDTF">2022-07-20T13:41:52Z</dcterms:modified>
</cp:coreProperties>
</file>